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A6A6E730-930E-459A-98AF-02EC1FC5E020}" xr6:coauthVersionLast="47" xr6:coauthVersionMax="47" xr10:uidLastSave="{00000000-0000-0000-0000-000000000000}"/>
  <bookViews>
    <workbookView xWindow="540" yWindow="0" windowWidth="28260" windowHeight="15480" xr2:uid="{2A4CC554-A72D-4AA1-A3D1-9FBC2FD48FBF}"/>
  </bookViews>
  <sheets>
    <sheet name="Sažetak" sheetId="2" r:id="rId1"/>
    <sheet name="Rashodi prema funkcijskoj " sheetId="3" r:id="rId2"/>
    <sheet name="Ekonomska klasif." sheetId="4" r:id="rId3"/>
    <sheet name="Izvor financiranja" sheetId="5" r:id="rId4"/>
    <sheet name="Posebni dio" sheetId="1" r:id="rId5"/>
  </sheets>
  <definedNames>
    <definedName name="_xlnm.Print_Area" localSheetId="4">'Posebni dio'!$A$1:$B$123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5" l="1"/>
  <c r="F18" i="4"/>
  <c r="G18" i="4"/>
  <c r="G20" i="5"/>
  <c r="E20" i="5"/>
  <c r="H11" i="2"/>
  <c r="G11" i="2"/>
  <c r="H8" i="2"/>
  <c r="G8" i="2"/>
  <c r="D118" i="1" l="1"/>
  <c r="C118" i="1"/>
  <c r="D115" i="1"/>
  <c r="C115" i="1"/>
  <c r="D74" i="1"/>
  <c r="D73" i="1" s="1"/>
  <c r="C74" i="1"/>
  <c r="C73" i="1" s="1"/>
  <c r="D64" i="1"/>
  <c r="D61" i="1" s="1"/>
  <c r="C64" i="1"/>
  <c r="C61" i="1" s="1"/>
  <c r="D18" i="1"/>
  <c r="D9" i="1" s="1"/>
  <c r="D8" i="1" s="1"/>
  <c r="D7" i="1" s="1"/>
  <c r="D6" i="1" s="1"/>
  <c r="D5" i="1" s="1"/>
  <c r="D4" i="1" s="1"/>
  <c r="D3" i="1" s="1"/>
  <c r="C18" i="1"/>
  <c r="D11" i="1"/>
  <c r="C11" i="1"/>
  <c r="B115" i="1"/>
  <c r="B74" i="1"/>
  <c r="D10" i="1" l="1"/>
  <c r="C10" i="1"/>
  <c r="C9" i="1"/>
  <c r="C8" i="1" s="1"/>
  <c r="C7" i="1" s="1"/>
  <c r="C6" i="1" s="1"/>
  <c r="C5" i="1" s="1"/>
  <c r="C4" i="1" s="1"/>
  <c r="C3" i="1" s="1"/>
  <c r="E21" i="4" l="1"/>
  <c r="E24" i="4"/>
  <c r="E19" i="4"/>
  <c r="F11" i="2"/>
  <c r="H27" i="2"/>
  <c r="H30" i="2" s="1"/>
  <c r="G27" i="2"/>
  <c r="G30" i="2" s="1"/>
  <c r="F27" i="2"/>
  <c r="F30" i="2" s="1"/>
  <c r="H21" i="2"/>
  <c r="G21" i="2"/>
  <c r="F21" i="2"/>
  <c r="F8" i="2"/>
  <c r="E28" i="4" l="1"/>
  <c r="E27" i="4" s="1"/>
  <c r="E18" i="4" s="1"/>
  <c r="B118" i="1"/>
  <c r="B11" i="1"/>
  <c r="B73" i="1" l="1"/>
  <c r="G4" i="1"/>
  <c r="B18" i="1"/>
  <c r="B64" i="1"/>
  <c r="B61" i="1" l="1"/>
  <c r="B9" i="1" s="1"/>
  <c r="B10" i="1" l="1"/>
  <c r="B8" i="1" l="1"/>
  <c r="B7" i="1" l="1"/>
  <c r="B6" i="1" s="1"/>
  <c r="B5" i="1" s="1"/>
  <c r="B4" i="1" l="1"/>
  <c r="B3" i="1" s="1"/>
  <c r="G3" i="1" s="1"/>
  <c r="G5" i="1" s="1"/>
</calcChain>
</file>

<file path=xl/sharedStrings.xml><?xml version="1.0" encoding="utf-8"?>
<sst xmlns="http://schemas.openxmlformats.org/spreadsheetml/2006/main" count="227" uniqueCount="132">
  <si>
    <t>Oznaka</t>
  </si>
  <si>
    <t>SVEUKUPNO</t>
  </si>
  <si>
    <t>1019056 GRAD DUBROVNIK</t>
  </si>
  <si>
    <t>Razdjel: 8 UPRAVNI ODJEL ZA OBRAZOVANJE, ŠPORT, SOCIJALNU SKRB I CIVILNO DRUŠTVO</t>
  </si>
  <si>
    <t>Glava: 8-6 SKRB O DJECI I MLADIMA, SOCIJALNA I ZDRAVSTVENA SKRB</t>
  </si>
  <si>
    <t>53847 DOM ZA STARIJE OSOBE RAGUSA</t>
  </si>
  <si>
    <t>Uprava: 0025 DOM ZA STARIJE RAGUSA</t>
  </si>
  <si>
    <t>18065031 SKRB O STARIJIM OSOBAMA</t>
  </si>
  <si>
    <t>Izvor: 11 Opći prihodi i primici</t>
  </si>
  <si>
    <t>31 Rashodi za zaposlene</t>
  </si>
  <si>
    <t>31111 Plaće za zaposlene</t>
  </si>
  <si>
    <t>31212 Nagrade</t>
  </si>
  <si>
    <t>31213 Darovi</t>
  </si>
  <si>
    <t>31216 Regres za godišnji odmor</t>
  </si>
  <si>
    <t>31321 Doprinosi za obvezno zdravstveno osiguranje</t>
  </si>
  <si>
    <t>32 Materijalni rashodi</t>
  </si>
  <si>
    <t>32111 Dnevnice za službeni put u zemlji</t>
  </si>
  <si>
    <t>32113 Naknade za smještaj na službenom putu u zemlji</t>
  </si>
  <si>
    <t>32115 Naknade za prijevoz na službenom putu u zemlji</t>
  </si>
  <si>
    <t>32121 Naknade za prijevoz na posao i s posla</t>
  </si>
  <si>
    <t>32211 Uredski materijal</t>
  </si>
  <si>
    <t>32212 Literatura (publikacije, časopisi, glasila, knjige i ostalo)</t>
  </si>
  <si>
    <t>32214 Materijal i sredstva za čišćenje i održavanje</t>
  </si>
  <si>
    <t>32216 Materijal za higijenske potrebe i njegu</t>
  </si>
  <si>
    <t>32219 Ostali materijal za potrebe redovnog poslovanja</t>
  </si>
  <si>
    <t>32224 Namirnice</t>
  </si>
  <si>
    <t>32226 Lijekovi</t>
  </si>
  <si>
    <t>32229 Ostali materijal i sirovine</t>
  </si>
  <si>
    <t>32231 Električna energija</t>
  </si>
  <si>
    <t>32234 Motorni benzin i dizel gorivo</t>
  </si>
  <si>
    <t>32239 Ostali materijali za proizvodnju energije (ugljen, drva, teško ulje)</t>
  </si>
  <si>
    <t>32241 Materijal i dijelovi za tekuće i inveticijsko održavanje građevinskih objekata</t>
  </si>
  <si>
    <t>32251 Sitni inventar</t>
  </si>
  <si>
    <t>32271 Službena, radna i zaštitna odjeća i obuća</t>
  </si>
  <si>
    <t>32311 Usluge telefona, telefaksa</t>
  </si>
  <si>
    <t>32313 Poštarina (pisma, tiskanice i sl.)</t>
  </si>
  <si>
    <t>32321 Usluge tekućeg i investicijskog održavanja građevinskih objekata</t>
  </si>
  <si>
    <t>32322 Usluge tekućeg i investicijskog održavanja postrojenja i opreme</t>
  </si>
  <si>
    <t>32329 Ostale usluge tekućeg i investicijskog održavanja</t>
  </si>
  <si>
    <t>32341 Opskrba vodom</t>
  </si>
  <si>
    <t>32342 Iznošenje i odvoz smeća</t>
  </si>
  <si>
    <t>32343 Deratizacija i dezinsekcija</t>
  </si>
  <si>
    <t>32349 Ostale komunalne usluge</t>
  </si>
  <si>
    <t>32352 Najamnine za građevinske objekte</t>
  </si>
  <si>
    <t>32359 Ostale najamnine i zakupnine</t>
  </si>
  <si>
    <t>32361 Obvezni i preventivni zdravstveni pregledi zaposlenika</t>
  </si>
  <si>
    <t>32369 Ostale zdravstvene i veterinarske usluge</t>
  </si>
  <si>
    <t>32372 Ugovori o djelu</t>
  </si>
  <si>
    <t>32373 Usluge odvjetnika i pravnog savjetovanja</t>
  </si>
  <si>
    <t>32379 Ostale intelektualne usluge</t>
  </si>
  <si>
    <t>32389 Ostale računalne usluge</t>
  </si>
  <si>
    <t>32391 Grafičke i tiskarske usluge, usluge kopiranja i uvezivanja i slično</t>
  </si>
  <si>
    <t>32399 Ostale nespomenute usluge</t>
  </si>
  <si>
    <t>32911 Naknade članovima predstavničkih i izvršnih tijela i upravnih vijeća</t>
  </si>
  <si>
    <t>32922 Premije osiguranja ostale imovine</t>
  </si>
  <si>
    <t>32923 Premije osiguranja zaposlenih</t>
  </si>
  <si>
    <t>32931 Reprezentacija</t>
  </si>
  <si>
    <t>34 Financijski rashodi</t>
  </si>
  <si>
    <t>34311 Usluge banaka</t>
  </si>
  <si>
    <t>34312 Usluge platnog prometa</t>
  </si>
  <si>
    <t>42 Rashodi za nabavu proizvedene dugotrajne imovine</t>
  </si>
  <si>
    <t>42211 Računala i računalna oprema</t>
  </si>
  <si>
    <t>42212 Uredski namještaj</t>
  </si>
  <si>
    <t>42241 Medicinska oprema</t>
  </si>
  <si>
    <t>42273 Oprema</t>
  </si>
  <si>
    <t>Izvor: 25 Vlastiti prihodi</t>
  </si>
  <si>
    <t>32395 Usluge ćišćenja, pranja i sl.</t>
  </si>
  <si>
    <t>31219 Ostali nenavedeni rashodi za zaposlene</t>
  </si>
  <si>
    <t>I. OPĆI DIO</t>
  </si>
  <si>
    <t>A) SAŽETAK RAČUNA PRIHODA I RASHODA</t>
  </si>
  <si>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</si>
  <si>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</si>
  <si>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</si>
  <si>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</si>
  <si>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</si>
  <si>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</si>
  <si>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</si>
  <si>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B) SAŽETAK RAČUNA FINANCIRANJA</t>
  </si>
  <si>
    <t>PRIMICI OD FINANCIJSKE IMOVINE I ZADUŽIVANJA</t>
  </si>
  <si>
    <t>IZDACI ZA FINANCIJSKU IMOVINU I OTPLATE ZAJMOVA</t>
  </si>
  <si>
    <t>NETO FINANCIRANJE</t>
  </si>
  <si>
    <t>C) PRENESENI VIŠAK ILI PRENESENI MANJAK I VIŠEGODIŠNJI PLAN URAVNOTEŽENJA</t>
  </si>
  <si>
    <t>UKUPAN DONOS VIŠKA / MANJKA IZ PRETHODNE(IH) GODINE***</t>
  </si>
  <si>
    <t>VIŠAK / MANJAK IZ PRETHODNE(IH) GODINE KOJI ĆE SE RASPOREDITI / POKRITI</t>
  </si>
  <si>
    <t>VIŠAK / MANJAK + NETO FINANCIRANJE</t>
  </si>
  <si>
    <t xml:space="preserve">A. RAČUN PRIHODA I RASHODA </t>
  </si>
  <si>
    <t>RASHODI PREMA FUNKCIJSKOJ KLASIFIKACIJI</t>
  </si>
  <si>
    <t>BROJČANA OZNAKA I NAZIV</t>
  </si>
  <si>
    <t>UKUPNI RASHODI</t>
  </si>
  <si>
    <t>10 Socijalna zaštita</t>
  </si>
  <si>
    <t>109 Aktivnosti socijalne zaštite koje nisu drugdje svrstane</t>
  </si>
  <si>
    <t xml:space="preserve">                                                                                                                                 FINANCIJSKI PLAN PRORAČUNSKOG KORISNIKA LOKALNE I PODRUČNE</t>
  </si>
  <si>
    <t>PRIHODI POSLOVANJA PREMA EKONOMSKOJ KLASIFIKACIJI</t>
  </si>
  <si>
    <t>Razred</t>
  </si>
  <si>
    <t>Skupina</t>
  </si>
  <si>
    <t>Izvor</t>
  </si>
  <si>
    <t>Naziv rashoda</t>
  </si>
  <si>
    <t>Prihodi poslovanja</t>
  </si>
  <si>
    <t>Prihodi iz nadležnog proračuna za plaće te ostale rashode za zaposlene</t>
  </si>
  <si>
    <t>Opći prihodi i primici</t>
  </si>
  <si>
    <t>Vlastiti prihodi proračunskih korisnika</t>
  </si>
  <si>
    <t>RASHODI POSLOVANJA PREMA EKONOSMSKOJ KLASIFIKACIJI</t>
  </si>
  <si>
    <t>Rashodi poslovanja</t>
  </si>
  <si>
    <t>Rashodi za zaposlene</t>
  </si>
  <si>
    <t>Materijalni rashodi</t>
  </si>
  <si>
    <t>Financijski rashodi</t>
  </si>
  <si>
    <t>Rashodi za nabavu nefinancijske imovine</t>
  </si>
  <si>
    <t>Rashodi za nabavu proizvedene dugotrajne imovine</t>
  </si>
  <si>
    <t>A. RAČUN PRIHODA I RASHODA</t>
  </si>
  <si>
    <t>Naziv</t>
  </si>
  <si>
    <t>PRIHODI POSLOVANJA PREMA IZVORIMA FINANCIRANJA</t>
  </si>
  <si>
    <t>RASHODI POSLOVANJA PREMA IZVORIMA FINANCIRANJA</t>
  </si>
  <si>
    <t xml:space="preserve">II. POSEBNI DIO PRORAČUNA </t>
  </si>
  <si>
    <t xml:space="preserve">  32132 Tečajevi i stručni ispiti</t>
  </si>
  <si>
    <t>32393 uređenje prostora</t>
  </si>
  <si>
    <t>42271 Uređaji</t>
  </si>
  <si>
    <t>KLASA:</t>
  </si>
  <si>
    <t>URBROJ:</t>
  </si>
  <si>
    <t>2117-1-133-01/01-25-1</t>
  </si>
  <si>
    <t>Plan 2026.</t>
  </si>
  <si>
    <t>Projekcija za 2027.</t>
  </si>
  <si>
    <t>Projekcija za 2028.</t>
  </si>
  <si>
    <t>Plan 2026.                       EUR</t>
  </si>
  <si>
    <t>Projekcija 2027.</t>
  </si>
  <si>
    <t>Projekcija 2028.</t>
  </si>
  <si>
    <t xml:space="preserve">Plan 2026.                      </t>
  </si>
  <si>
    <t xml:space="preserve">                                                                                                                                            (REGIONALNE) SAMOUPRAVE ZA 2026. I PROJEKCIJA ZA 2027. I 2028.G.</t>
  </si>
  <si>
    <t xml:space="preserve">Plan 2026.                       </t>
  </si>
  <si>
    <t>Proijekcija 2027.</t>
  </si>
  <si>
    <t xml:space="preserve"> </t>
  </si>
  <si>
    <t>U Dubrovniku, 19.11.2025.</t>
  </si>
  <si>
    <t>400-02/25-01/04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</si>
</sst>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4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10"/>
      <color rgb="FFFFFFFF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0000FF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9"/>
      <color theme="1"/>
      <name val="Verdana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6A6A6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5">
    <xf numFmtId="0" fontId="0" fillId="0" borderId="0" xfId="0"/>
    <xf numFmtId="0" fontId="18" fillId="0" borderId="0" xfId="0" applyFont="1" applyAlignment="1">
      <alignment horizontal="left" indent="1"/>
    </xf>
    <xf numFmtId="0" fontId="19" fillId="0" borderId="10" xfId="0" applyFont="1" applyBorder="1" applyAlignment="1">
      <alignment horizontal="center" vertical="center" wrapText="1" indent="1"/>
    </xf>
    <xf numFmtId="0" fontId="21" fillId="33" borderId="11" xfId="0" applyFont="1" applyFill="1" applyBorder="1" applyAlignment="1">
      <alignment horizontal="left" wrapText="1" indent="1"/>
    </xf>
    <xf numFmtId="0" fontId="22" fillId="33" borderId="11" xfId="0" applyFont="1" applyFill="1" applyBorder="1" applyAlignment="1">
      <alignment horizontal="left" wrapText="1" indent="1"/>
    </xf>
    <xf numFmtId="0" fontId="21" fillId="33" borderId="11" xfId="0" applyFont="1" applyFill="1" applyBorder="1" applyAlignment="1">
      <alignment horizontal="left" wrapText="1" indent="5"/>
    </xf>
    <xf numFmtId="0" fontId="23" fillId="33" borderId="11" xfId="0" applyFont="1" applyFill="1" applyBorder="1" applyAlignment="1">
      <alignment horizontal="left" wrapText="1" indent="3"/>
    </xf>
    <xf numFmtId="0" fontId="23" fillId="33" borderId="11" xfId="0" applyFont="1" applyFill="1" applyBorder="1" applyAlignment="1">
      <alignment horizontal="left" wrapText="1" indent="4"/>
    </xf>
    <xf numFmtId="0" fontId="18" fillId="34" borderId="0" xfId="0" applyFont="1" applyFill="1" applyAlignment="1">
      <alignment horizontal="left" indent="1"/>
    </xf>
    <xf numFmtId="0" fontId="18" fillId="35" borderId="0" xfId="0" applyFont="1" applyFill="1" applyAlignment="1">
      <alignment horizontal="left" indent="1"/>
    </xf>
    <xf numFmtId="0" fontId="21" fillId="35" borderId="11" xfId="0" applyFont="1" applyFill="1" applyBorder="1" applyAlignment="1">
      <alignment horizontal="left" wrapText="1" indent="5"/>
    </xf>
    <xf numFmtId="0" fontId="23" fillId="36" borderId="11" xfId="0" applyFont="1" applyFill="1" applyBorder="1" applyAlignment="1">
      <alignment horizontal="left" wrapText="1" indent="4"/>
    </xf>
    <xf numFmtId="0" fontId="23" fillId="36" borderId="11" xfId="0" applyFont="1" applyFill="1" applyBorder="1" applyAlignment="1">
      <alignment horizontal="left" wrapText="1" indent="3"/>
    </xf>
    <xf numFmtId="0" fontId="25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9" fillId="0" borderId="13" xfId="0" quotePrefix="1" applyFont="1" applyBorder="1" applyAlignment="1">
      <alignment horizontal="left" wrapText="1"/>
    </xf>
    <xf numFmtId="0" fontId="29" fillId="0" borderId="14" xfId="0" quotePrefix="1" applyFont="1" applyBorder="1" applyAlignment="1">
      <alignment horizontal="left" wrapText="1"/>
    </xf>
    <xf numFmtId="0" fontId="29" fillId="0" borderId="14" xfId="0" quotePrefix="1" applyFont="1" applyBorder="1" applyAlignment="1">
      <alignment horizontal="center" wrapText="1"/>
    </xf>
    <xf numFmtId="0" fontId="29" fillId="0" borderId="14" xfId="0" quotePrefix="1" applyFont="1" applyBorder="1" applyAlignment="1">
      <alignment horizontal="left"/>
    </xf>
    <xf numFmtId="0" fontId="30" fillId="37" borderId="15" xfId="0" applyFont="1" applyFill="1" applyBorder="1" applyAlignment="1">
      <alignment horizontal="center" vertical="center" wrapText="1"/>
    </xf>
    <xf numFmtId="0" fontId="32" fillId="38" borderId="14" xfId="0" applyFont="1" applyFill="1" applyBorder="1" applyAlignment="1">
      <alignment vertical="center"/>
    </xf>
    <xf numFmtId="164" fontId="29" fillId="38" borderId="15" xfId="0" applyNumberFormat="1" applyFont="1" applyFill="1" applyBorder="1" applyAlignment="1">
      <alignment horizontal="right"/>
    </xf>
    <xf numFmtId="164" fontId="29" fillId="0" borderId="15" xfId="0" applyNumberFormat="1" applyFont="1" applyBorder="1" applyAlignment="1">
      <alignment horizontal="right"/>
    </xf>
    <xf numFmtId="0" fontId="31" fillId="38" borderId="13" xfId="0" applyFont="1" applyFill="1" applyBorder="1" applyAlignment="1">
      <alignment horizontal="left" vertical="center"/>
    </xf>
    <xf numFmtId="0" fontId="27" fillId="0" borderId="0" xfId="0" applyFont="1"/>
    <xf numFmtId="3" fontId="29" fillId="0" borderId="15" xfId="0" applyNumberFormat="1" applyFont="1" applyBorder="1" applyAlignment="1">
      <alignment horizontal="right"/>
    </xf>
    <xf numFmtId="3" fontId="29" fillId="38" borderId="15" xfId="0" applyNumberFormat="1" applyFont="1" applyFill="1" applyBorder="1" applyAlignment="1">
      <alignment horizontal="right"/>
    </xf>
    <xf numFmtId="3" fontId="29" fillId="39" borderId="15" xfId="0" quotePrefix="1" applyNumberFormat="1" applyFont="1" applyFill="1" applyBorder="1" applyAlignment="1">
      <alignment horizontal="right"/>
    </xf>
    <xf numFmtId="3" fontId="29" fillId="38" borderId="15" xfId="0" quotePrefix="1" applyNumberFormat="1" applyFont="1" applyFill="1" applyBorder="1" applyAlignment="1">
      <alignment horizontal="right"/>
    </xf>
    <xf numFmtId="4" fontId="18" fillId="0" borderId="0" xfId="0" applyNumberFormat="1" applyFont="1" applyAlignment="1">
      <alignment horizontal="left" indent="1"/>
    </xf>
    <xf numFmtId="0" fontId="30" fillId="37" borderId="15" xfId="0" applyFont="1" applyFill="1" applyBorder="1" applyAlignment="1">
      <alignment horizontal="center" vertical="center"/>
    </xf>
    <xf numFmtId="0" fontId="31" fillId="35" borderId="15" xfId="0" applyFont="1" applyFill="1" applyBorder="1" applyAlignment="1">
      <alignment horizontal="left" vertical="center" wrapText="1"/>
    </xf>
    <xf numFmtId="0" fontId="32" fillId="35" borderId="15" xfId="0" applyFont="1" applyFill="1" applyBorder="1" applyAlignment="1">
      <alignment horizontal="left" vertical="center" wrapText="1"/>
    </xf>
    <xf numFmtId="4" fontId="33" fillId="42" borderId="15" xfId="0" applyNumberFormat="1" applyFont="1" applyFill="1" applyBorder="1" applyAlignment="1">
      <alignment horizontal="right"/>
    </xf>
    <xf numFmtId="0" fontId="35" fillId="0" borderId="15" xfId="0" applyFont="1" applyBorder="1" applyAlignment="1">
      <alignment horizontal="left"/>
    </xf>
    <xf numFmtId="0" fontId="34" fillId="42" borderId="15" xfId="0" quotePrefix="1" applyFont="1" applyFill="1" applyBorder="1" applyAlignment="1">
      <alignment horizontal="left" vertical="center" wrapText="1"/>
    </xf>
    <xf numFmtId="4" fontId="35" fillId="0" borderId="15" xfId="0" applyNumberFormat="1" applyFont="1" applyBorder="1"/>
    <xf numFmtId="4" fontId="0" fillId="0" borderId="0" xfId="0" applyNumberFormat="1"/>
    <xf numFmtId="4" fontId="29" fillId="35" borderId="15" xfId="0" applyNumberFormat="1" applyFont="1" applyFill="1" applyBorder="1" applyAlignment="1">
      <alignment horizontal="right"/>
    </xf>
    <xf numFmtId="0" fontId="29" fillId="39" borderId="15" xfId="0" applyFont="1" applyFill="1" applyBorder="1" applyAlignment="1">
      <alignment horizontal="center" vertical="center" wrapText="1"/>
    </xf>
    <xf numFmtId="0" fontId="29" fillId="39" borderId="16" xfId="0" applyFont="1" applyFill="1" applyBorder="1" applyAlignment="1">
      <alignment horizontal="center" vertical="center" wrapText="1"/>
    </xf>
    <xf numFmtId="0" fontId="35" fillId="0" borderId="0" xfId="0" applyFont="1"/>
    <xf numFmtId="0" fontId="32" fillId="35" borderId="15" xfId="0" quotePrefix="1" applyFont="1" applyFill="1" applyBorder="1" applyAlignment="1">
      <alignment horizontal="left" vertical="center"/>
    </xf>
    <xf numFmtId="0" fontId="32" fillId="35" borderId="15" xfId="0" quotePrefix="1" applyFont="1" applyFill="1" applyBorder="1" applyAlignment="1">
      <alignment horizontal="left" vertical="center" wrapText="1"/>
    </xf>
    <xf numFmtId="0" fontId="35" fillId="0" borderId="15" xfId="0" applyFont="1" applyBorder="1"/>
    <xf numFmtId="0" fontId="29" fillId="35" borderId="15" xfId="0" applyFont="1" applyFill="1" applyBorder="1" applyAlignment="1">
      <alignment horizontal="center" vertical="center" wrapText="1"/>
    </xf>
    <xf numFmtId="0" fontId="29" fillId="35" borderId="16" xfId="0" applyFont="1" applyFill="1" applyBorder="1" applyAlignment="1">
      <alignment horizontal="center" vertical="center" wrapText="1"/>
    </xf>
    <xf numFmtId="0" fontId="29" fillId="35" borderId="16" xfId="0" applyFont="1" applyFill="1" applyBorder="1" applyAlignment="1">
      <alignment horizontal="left" vertical="center" wrapText="1"/>
    </xf>
    <xf numFmtId="4" fontId="29" fillId="35" borderId="15" xfId="0" applyNumberFormat="1" applyFont="1" applyFill="1" applyBorder="1" applyAlignment="1">
      <alignment horizontal="right" vertical="center" wrapText="1"/>
    </xf>
    <xf numFmtId="4" fontId="27" fillId="35" borderId="15" xfId="0" applyNumberFormat="1" applyFont="1" applyFill="1" applyBorder="1" applyAlignment="1">
      <alignment horizontal="right"/>
    </xf>
    <xf numFmtId="0" fontId="31" fillId="35" borderId="15" xfId="0" applyFont="1" applyFill="1" applyBorder="1" applyAlignment="1">
      <alignment horizontal="left" vertical="center"/>
    </xf>
    <xf numFmtId="0" fontId="31" fillId="35" borderId="15" xfId="0" applyFont="1" applyFill="1" applyBorder="1" applyAlignment="1">
      <alignment vertical="center" wrapText="1"/>
    </xf>
    <xf numFmtId="0" fontId="32" fillId="35" borderId="15" xfId="0" applyFont="1" applyFill="1" applyBorder="1" applyAlignment="1">
      <alignment vertical="center" wrapText="1"/>
    </xf>
    <xf numFmtId="4" fontId="27" fillId="35" borderId="15" xfId="0" applyNumberFormat="1" applyFont="1" applyFill="1" applyBorder="1" applyAlignment="1">
      <alignment horizontal="right" wrapText="1"/>
    </xf>
    <xf numFmtId="0" fontId="21" fillId="33" borderId="11" xfId="0" applyFont="1" applyFill="1" applyBorder="1" applyAlignment="1">
      <alignment horizontal="left" wrapText="1" indent="4"/>
    </xf>
    <xf numFmtId="0" fontId="21" fillId="33" borderId="17" xfId="0" applyFont="1" applyFill="1" applyBorder="1" applyAlignment="1">
      <alignment horizontal="left" wrapText="1" indent="5"/>
    </xf>
    <xf numFmtId="4" fontId="37" fillId="0" borderId="15" xfId="0" applyNumberFormat="1" applyFont="1" applyBorder="1"/>
    <xf numFmtId="0" fontId="19" fillId="0" borderId="18" xfId="0" applyFont="1" applyBorder="1" applyAlignment="1">
      <alignment horizontal="center" vertical="center" wrapText="1" indent="1"/>
    </xf>
    <xf numFmtId="4" fontId="21" fillId="33" borderId="17" xfId="0" applyNumberFormat="1" applyFont="1" applyFill="1" applyBorder="1" applyAlignment="1">
      <alignment horizontal="right" wrapText="1" indent="1"/>
    </xf>
    <xf numFmtId="4" fontId="22" fillId="33" borderId="17" xfId="0" applyNumberFormat="1" applyFont="1" applyFill="1" applyBorder="1" applyAlignment="1">
      <alignment horizontal="right" wrapText="1" indent="1"/>
    </xf>
    <xf numFmtId="4" fontId="23" fillId="33" borderId="19" xfId="0" applyNumberFormat="1" applyFont="1" applyFill="1" applyBorder="1" applyAlignment="1">
      <alignment horizontal="right" wrapText="1" indent="1"/>
    </xf>
    <xf numFmtId="4" fontId="37" fillId="0" borderId="13" xfId="0" applyNumberFormat="1" applyFont="1" applyBorder="1"/>
    <xf numFmtId="4" fontId="21" fillId="33" borderId="20" xfId="0" applyNumberFormat="1" applyFont="1" applyFill="1" applyBorder="1" applyAlignment="1">
      <alignment horizontal="right" wrapText="1" indent="1"/>
    </xf>
    <xf numFmtId="4" fontId="21" fillId="35" borderId="17" xfId="0" applyNumberFormat="1" applyFont="1" applyFill="1" applyBorder="1" applyAlignment="1">
      <alignment horizontal="right" wrapText="1" indent="1"/>
    </xf>
    <xf numFmtId="4" fontId="23" fillId="36" borderId="17" xfId="0" applyNumberFormat="1" applyFont="1" applyFill="1" applyBorder="1" applyAlignment="1">
      <alignment horizontal="right" wrapText="1" indent="1"/>
    </xf>
    <xf numFmtId="4" fontId="23" fillId="33" borderId="17" xfId="0" applyNumberFormat="1" applyFont="1" applyFill="1" applyBorder="1" applyAlignment="1">
      <alignment horizontal="right" wrapText="1" indent="1"/>
    </xf>
    <xf numFmtId="4" fontId="21" fillId="36" borderId="17" xfId="0" applyNumberFormat="1" applyFont="1" applyFill="1" applyBorder="1" applyAlignment="1">
      <alignment horizontal="right" wrapText="1" indent="1"/>
    </xf>
    <xf numFmtId="0" fontId="21" fillId="43" borderId="11" xfId="0" applyFont="1" applyFill="1" applyBorder="1" applyAlignment="1">
      <alignment horizontal="left" wrapText="1" indent="1"/>
    </xf>
    <xf numFmtId="4" fontId="21" fillId="43" borderId="17" xfId="0" applyNumberFormat="1" applyFont="1" applyFill="1" applyBorder="1" applyAlignment="1">
      <alignment horizontal="right" wrapText="1" indent="1"/>
    </xf>
    <xf numFmtId="0" fontId="20" fillId="44" borderId="11" xfId="0" applyFont="1" applyFill="1" applyBorder="1" applyAlignment="1">
      <alignment horizontal="left" wrapText="1" indent="1"/>
    </xf>
    <xf numFmtId="4" fontId="20" fillId="44" borderId="17" xfId="0" applyNumberFormat="1" applyFont="1" applyFill="1" applyBorder="1" applyAlignment="1">
      <alignment horizontal="right" wrapText="1" indent="1"/>
    </xf>
    <xf numFmtId="4" fontId="20" fillId="44" borderId="15" xfId="0" applyNumberFormat="1" applyFont="1" applyFill="1" applyBorder="1" applyAlignment="1">
      <alignment horizontal="right" wrapText="1" indent="1"/>
    </xf>
    <xf numFmtId="4" fontId="21" fillId="33" borderId="15" xfId="0" applyNumberFormat="1" applyFont="1" applyFill="1" applyBorder="1" applyAlignment="1">
      <alignment horizontal="right" wrapText="1" indent="1"/>
    </xf>
    <xf numFmtId="4" fontId="21" fillId="43" borderId="15" xfId="0" applyNumberFormat="1" applyFont="1" applyFill="1" applyBorder="1" applyAlignment="1">
      <alignment horizontal="right" wrapText="1" indent="1"/>
    </xf>
    <xf numFmtId="4" fontId="22" fillId="33" borderId="15" xfId="0" applyNumberFormat="1" applyFont="1" applyFill="1" applyBorder="1" applyAlignment="1">
      <alignment horizontal="right" wrapText="1" indent="1"/>
    </xf>
    <xf numFmtId="4" fontId="23" fillId="33" borderId="15" xfId="0" applyNumberFormat="1" applyFont="1" applyFill="1" applyBorder="1" applyAlignment="1">
      <alignment horizontal="right" wrapText="1" indent="1"/>
    </xf>
    <xf numFmtId="4" fontId="21" fillId="36" borderId="15" xfId="0" applyNumberFormat="1" applyFont="1" applyFill="1" applyBorder="1" applyAlignment="1">
      <alignment horizontal="right" wrapText="1" indent="1"/>
    </xf>
    <xf numFmtId="4" fontId="21" fillId="35" borderId="15" xfId="0" applyNumberFormat="1" applyFont="1" applyFill="1" applyBorder="1" applyAlignment="1">
      <alignment horizontal="right" wrapText="1" indent="1"/>
    </xf>
    <xf numFmtId="4" fontId="23" fillId="36" borderId="15" xfId="0" applyNumberFormat="1" applyFont="1" applyFill="1" applyBorder="1" applyAlignment="1">
      <alignment horizontal="right" wrapText="1" indent="1"/>
    </xf>
    <xf numFmtId="4" fontId="20" fillId="44" borderId="21" xfId="0" applyNumberFormat="1" applyFont="1" applyFill="1" applyBorder="1" applyAlignment="1">
      <alignment horizontal="right" wrapText="1" indent="1"/>
    </xf>
    <xf numFmtId="49" fontId="38" fillId="0" borderId="23" xfId="0" applyNumberFormat="1" applyFont="1" applyBorder="1" applyAlignment="1">
      <alignment horizontal="center" wrapText="1"/>
    </xf>
    <xf numFmtId="49" fontId="38" fillId="0" borderId="22" xfId="0" applyNumberFormat="1" applyFont="1" applyBorder="1" applyAlignment="1">
      <alignment horizontal="center" wrapText="1"/>
    </xf>
    <xf numFmtId="164" fontId="37" fillId="0" borderId="15" xfId="0" applyNumberFormat="1" applyFont="1" applyBorder="1" applyAlignment="1">
      <alignment horizontal="right"/>
    </xf>
    <xf numFmtId="4" fontId="27" fillId="35" borderId="15" xfId="0" applyNumberFormat="1" applyFont="1" applyFill="1" applyBorder="1" applyAlignment="1">
      <alignment horizontal="right" vertical="center" wrapText="1"/>
    </xf>
    <xf numFmtId="0" fontId="37" fillId="0" borderId="15" xfId="0" applyFont="1" applyBorder="1" applyAlignment="1">
      <alignment horizontal="left"/>
    </xf>
    <xf numFmtId="0" fontId="29" fillId="0" borderId="0" xfId="0" applyFont="1" applyAlignment="1">
      <alignment horizontal="center" vertical="center" wrapText="1"/>
    </xf>
    <xf numFmtId="0" fontId="40" fillId="0" borderId="0" xfId="0" applyFont="1"/>
    <xf numFmtId="0" fontId="29" fillId="0" borderId="0" xfId="0" applyFont="1" applyAlignment="1">
      <alignment horizontal="left" wrapText="1"/>
    </xf>
    <xf numFmtId="0" fontId="27" fillId="0" borderId="0" xfId="0" applyFont="1" applyAlignment="1">
      <alignment wrapText="1"/>
    </xf>
    <xf numFmtId="0" fontId="29" fillId="0" borderId="12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9" fillId="0" borderId="0" xfId="0" quotePrefix="1" applyFont="1" applyAlignment="1">
      <alignment horizontal="center" vertical="center" wrapText="1"/>
    </xf>
    <xf numFmtId="0" fontId="31" fillId="0" borderId="0" xfId="0" quotePrefix="1" applyFont="1" applyAlignment="1">
      <alignment horizontal="left" wrapText="1"/>
    </xf>
    <xf numFmtId="0" fontId="32" fillId="0" borderId="0" xfId="0" applyFont="1" applyAlignment="1">
      <alignment wrapText="1"/>
    </xf>
    <xf numFmtId="3" fontId="29" fillId="0" borderId="0" xfId="0" applyNumberFormat="1" applyFont="1" applyAlignment="1">
      <alignment horizontal="right"/>
    </xf>
    <xf numFmtId="0" fontId="39" fillId="0" borderId="0" xfId="0" applyFont="1"/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vertical="center" wrapText="1"/>
    </xf>
    <xf numFmtId="0" fontId="23" fillId="37" borderId="15" xfId="0" applyFont="1" applyFill="1" applyBorder="1" applyAlignment="1">
      <alignment horizontal="center" vertical="center" wrapText="1"/>
    </xf>
    <xf numFmtId="0" fontId="23" fillId="37" borderId="16" xfId="0" applyFont="1" applyFill="1" applyBorder="1" applyAlignment="1">
      <alignment horizontal="center" vertical="center" wrapText="1"/>
    </xf>
    <xf numFmtId="0" fontId="31" fillId="40" borderId="15" xfId="0" applyFont="1" applyFill="1" applyBorder="1" applyAlignment="1">
      <alignment horizontal="left" vertical="center" wrapText="1"/>
    </xf>
    <xf numFmtId="4" fontId="23" fillId="40" borderId="15" xfId="0" applyNumberFormat="1" applyFont="1" applyFill="1" applyBorder="1" applyAlignment="1">
      <alignment horizontal="right"/>
    </xf>
    <xf numFmtId="0" fontId="31" fillId="41" borderId="15" xfId="0" applyFont="1" applyFill="1" applyBorder="1" applyAlignment="1">
      <alignment horizontal="left" vertical="center" wrapText="1"/>
    </xf>
    <xf numFmtId="4" fontId="23" fillId="41" borderId="15" xfId="0" applyNumberFormat="1" applyFont="1" applyFill="1" applyBorder="1" applyAlignment="1">
      <alignment horizontal="right"/>
    </xf>
    <xf numFmtId="0" fontId="32" fillId="42" borderId="15" xfId="0" quotePrefix="1" applyFont="1" applyFill="1" applyBorder="1" applyAlignment="1">
      <alignment horizontal="left" vertical="center"/>
    </xf>
    <xf numFmtId="4" fontId="21" fillId="42" borderId="15" xfId="0" applyNumberFormat="1" applyFont="1" applyFill="1" applyBorder="1" applyAlignment="1">
      <alignment horizontal="right"/>
    </xf>
    <xf numFmtId="0" fontId="41" fillId="0" borderId="15" xfId="0" applyFont="1" applyBorder="1"/>
    <xf numFmtId="0" fontId="42" fillId="0" borderId="15" xfId="0" applyFont="1" applyBorder="1" applyAlignment="1">
      <alignment horizontal="left"/>
    </xf>
    <xf numFmtId="0" fontId="32" fillId="42" borderId="15" xfId="0" quotePrefix="1" applyFont="1" applyFill="1" applyBorder="1" applyAlignment="1">
      <alignment horizontal="left" vertical="center" wrapText="1"/>
    </xf>
    <xf numFmtId="0" fontId="41" fillId="0" borderId="0" xfId="0" applyFont="1"/>
    <xf numFmtId="0" fontId="32" fillId="41" borderId="15" xfId="0" quotePrefix="1" applyFont="1" applyFill="1" applyBorder="1" applyAlignment="1">
      <alignment horizontal="left" vertical="center"/>
    </xf>
    <xf numFmtId="0" fontId="31" fillId="41" borderId="15" xfId="0" quotePrefix="1" applyFont="1" applyFill="1" applyBorder="1" applyAlignment="1">
      <alignment horizontal="left" vertical="center"/>
    </xf>
    <xf numFmtId="0" fontId="43" fillId="41" borderId="15" xfId="0" quotePrefix="1" applyFont="1" applyFill="1" applyBorder="1" applyAlignment="1">
      <alignment horizontal="left" vertical="center"/>
    </xf>
    <xf numFmtId="0" fontId="31" fillId="41" borderId="15" xfId="0" quotePrefix="1" applyFont="1" applyFill="1" applyBorder="1" applyAlignment="1">
      <alignment horizontal="left" vertical="center" wrapText="1"/>
    </xf>
    <xf numFmtId="0" fontId="31" fillId="40" borderId="15" xfId="0" applyFont="1" applyFill="1" applyBorder="1" applyAlignment="1">
      <alignment horizontal="left" vertical="center"/>
    </xf>
    <xf numFmtId="0" fontId="31" fillId="40" borderId="15" xfId="0" applyFont="1" applyFill="1" applyBorder="1" applyAlignment="1">
      <alignment vertical="center" wrapText="1"/>
    </xf>
    <xf numFmtId="0" fontId="32" fillId="41" borderId="15" xfId="0" applyFont="1" applyFill="1" applyBorder="1" applyAlignment="1">
      <alignment horizontal="left" vertical="center" wrapText="1"/>
    </xf>
    <xf numFmtId="0" fontId="31" fillId="41" borderId="15" xfId="0" applyFont="1" applyFill="1" applyBorder="1" applyAlignment="1">
      <alignment vertical="center" wrapText="1"/>
    </xf>
    <xf numFmtId="0" fontId="32" fillId="42" borderId="15" xfId="0" applyFont="1" applyFill="1" applyBorder="1" applyAlignment="1">
      <alignment horizontal="left" vertical="center" wrapText="1"/>
    </xf>
    <xf numFmtId="0" fontId="41" fillId="0" borderId="15" xfId="0" applyFont="1" applyBorder="1" applyAlignment="1">
      <alignment horizontal="left"/>
    </xf>
    <xf numFmtId="4" fontId="41" fillId="0" borderId="15" xfId="0" applyNumberFormat="1" applyFont="1" applyBorder="1"/>
    <xf numFmtId="0" fontId="31" fillId="38" borderId="13" xfId="0" quotePrefix="1" applyFont="1" applyFill="1" applyBorder="1" applyAlignment="1">
      <alignment horizontal="left" vertical="center" wrapText="1"/>
    </xf>
    <xf numFmtId="0" fontId="32" fillId="38" borderId="14" xfId="0" applyFont="1" applyFill="1" applyBorder="1" applyAlignment="1">
      <alignment vertical="center" wrapText="1"/>
    </xf>
    <xf numFmtId="0" fontId="29" fillId="0" borderId="0" xfId="0" applyFont="1" applyAlignment="1">
      <alignment horizontal="center" vertical="center" wrapText="1"/>
    </xf>
    <xf numFmtId="0" fontId="40" fillId="0" borderId="0" xfId="0" applyFont="1" applyAlignment="1">
      <alignment wrapText="1"/>
    </xf>
    <xf numFmtId="0" fontId="29" fillId="39" borderId="13" xfId="0" applyFont="1" applyFill="1" applyBorder="1" applyAlignment="1">
      <alignment horizontal="left" vertical="center" wrapText="1"/>
    </xf>
    <xf numFmtId="0" fontId="29" fillId="39" borderId="14" xfId="0" applyFont="1" applyFill="1" applyBorder="1" applyAlignment="1">
      <alignment horizontal="left" vertical="center" wrapText="1"/>
    </xf>
    <xf numFmtId="0" fontId="29" fillId="39" borderId="16" xfId="0" applyFont="1" applyFill="1" applyBorder="1" applyAlignment="1">
      <alignment horizontal="left" vertical="center" wrapText="1"/>
    </xf>
    <xf numFmtId="0" fontId="29" fillId="38" borderId="13" xfId="0" applyFont="1" applyFill="1" applyBorder="1" applyAlignment="1">
      <alignment horizontal="left" vertical="center" wrapText="1"/>
    </xf>
    <xf numFmtId="0" fontId="29" fillId="38" borderId="14" xfId="0" applyFont="1" applyFill="1" applyBorder="1" applyAlignment="1">
      <alignment horizontal="left" vertical="center" wrapText="1"/>
    </xf>
    <xf numFmtId="0" fontId="29" fillId="38" borderId="16" xfId="0" applyFont="1" applyFill="1" applyBorder="1" applyAlignment="1">
      <alignment horizontal="left" vertical="center" wrapText="1"/>
    </xf>
    <xf numFmtId="0" fontId="31" fillId="0" borderId="13" xfId="0" quotePrefix="1" applyFont="1" applyBorder="1" applyAlignment="1">
      <alignment horizontal="left" vertical="center" wrapText="1"/>
    </xf>
    <xf numFmtId="0" fontId="32" fillId="0" borderId="14" xfId="0" applyFont="1" applyBorder="1" applyAlignment="1">
      <alignment vertical="center" wrapText="1"/>
    </xf>
    <xf numFmtId="0" fontId="31" fillId="0" borderId="13" xfId="0" applyFont="1" applyBorder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31" fillId="38" borderId="13" xfId="0" applyFont="1" applyFill="1" applyBorder="1" applyAlignment="1">
      <alignment horizontal="left" vertical="center" wrapText="1"/>
    </xf>
    <xf numFmtId="0" fontId="32" fillId="38" borderId="14" xfId="0" applyFont="1" applyFill="1" applyBorder="1" applyAlignment="1">
      <alignment vertical="center"/>
    </xf>
    <xf numFmtId="0" fontId="32" fillId="0" borderId="14" xfId="0" applyFont="1" applyBorder="1" applyAlignment="1">
      <alignment vertical="center"/>
    </xf>
    <xf numFmtId="0" fontId="31" fillId="0" borderId="13" xfId="0" quotePrefix="1" applyFont="1" applyBorder="1" applyAlignment="1">
      <alignment horizontal="left" vertical="center"/>
    </xf>
    <xf numFmtId="0" fontId="31" fillId="0" borderId="14" xfId="0" applyFont="1" applyBorder="1" applyAlignment="1">
      <alignment horizontal="left" vertical="center" wrapText="1"/>
    </xf>
    <xf numFmtId="0" fontId="31" fillId="0" borderId="16" xfId="0" applyFont="1" applyBorder="1" applyAlignment="1">
      <alignment horizontal="left" vertical="center" wrapText="1"/>
    </xf>
    <xf numFmtId="0" fontId="36" fillId="0" borderId="0" xfId="0" applyFont="1" applyAlignment="1">
      <alignment horizontal="center" wrapText="1"/>
    </xf>
    <xf numFmtId="0" fontId="28" fillId="0" borderId="0" xfId="0" applyFont="1" applyAlignment="1">
      <alignment wrapText="1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DABC3-220D-44CB-ABCF-82AB60DEF5F4}">
  <dimension ref="A1:I39"/>
  <sheetViews>
    <sheetView tabSelected="1" workbookViewId="0">
      <selection activeCell="H39" sqref="H39"/>
    </sheetView>
  </sheetViews>
  <sheetFormatPr defaultRowHeight="15" x14ac:dyDescent="0.25"/>
  <cols>
    <col min="6" max="6" width="19.28515625" customWidth="1"/>
    <col min="7" max="7" width="15.5703125" customWidth="1"/>
    <col min="8" max="8" width="18.85546875" customWidth="1"/>
  </cols>
  <sheetData>
    <row r="1" spans="1:9" ht="15.75" x14ac:dyDescent="0.25">
      <c r="A1" s="135"/>
      <c r="B1" s="135"/>
      <c r="C1" s="135"/>
      <c r="D1" s="135"/>
      <c r="E1" s="135"/>
      <c r="F1" s="135"/>
    </row>
    <row r="2" spans="1:9" ht="18" x14ac:dyDescent="0.25">
      <c r="A2" s="13"/>
      <c r="B2" s="13"/>
      <c r="C2" s="13"/>
      <c r="D2" s="13"/>
      <c r="E2" s="13"/>
      <c r="F2" s="13"/>
    </row>
    <row r="3" spans="1:9" ht="15.75" x14ac:dyDescent="0.25">
      <c r="A3" s="135" t="s">
        <v>68</v>
      </c>
      <c r="B3" s="135"/>
      <c r="C3" s="135"/>
      <c r="D3" s="135"/>
      <c r="E3" s="135"/>
      <c r="F3" s="136"/>
    </row>
    <row r="4" spans="1:9" ht="18" x14ac:dyDescent="0.25">
      <c r="A4" s="13"/>
      <c r="B4" s="13"/>
      <c r="C4" s="13"/>
      <c r="D4" s="13"/>
      <c r="E4" s="13"/>
      <c r="F4" s="14"/>
    </row>
    <row r="5" spans="1:9" x14ac:dyDescent="0.25">
      <c r="A5" s="124" t="s">
        <v>69</v>
      </c>
      <c r="B5" s="125"/>
      <c r="C5" s="125"/>
      <c r="D5" s="125"/>
      <c r="E5" s="125"/>
      <c r="F5" s="125"/>
      <c r="G5" s="86"/>
      <c r="H5" s="86"/>
      <c r="I5" s="86"/>
    </row>
    <row r="6" spans="1:9" x14ac:dyDescent="0.25">
      <c r="A6" s="87"/>
      <c r="B6" s="88"/>
      <c r="C6" s="88"/>
      <c r="D6" s="88"/>
      <c r="E6" s="89"/>
      <c r="F6" s="90"/>
      <c r="G6" s="86"/>
      <c r="H6" s="86"/>
      <c r="I6" s="86"/>
    </row>
    <row r="7" spans="1:9" ht="25.5" x14ac:dyDescent="0.25">
      <c r="A7" s="15"/>
      <c r="B7" s="16"/>
      <c r="C7" s="16"/>
      <c r="D7" s="17"/>
      <c r="E7" s="18"/>
      <c r="F7" s="19" t="s">
        <v>122</v>
      </c>
      <c r="G7" s="19" t="s">
        <v>123</v>
      </c>
      <c r="H7" s="19" t="s">
        <v>124</v>
      </c>
      <c r="I7" s="86"/>
    </row>
    <row r="8" spans="1:9" x14ac:dyDescent="0.25">
      <c r="A8" s="137" t="s">
        <v>70</v>
      </c>
      <c r="B8" s="123"/>
      <c r="C8" s="123"/>
      <c r="D8" s="123"/>
      <c r="E8" s="138"/>
      <c r="F8" s="21">
        <f t="shared" ref="F8:H8" si="0">F9</f>
        <v>1861800</v>
      </c>
      <c r="G8" s="21">
        <f t="shared" si="0"/>
        <v>1861800</v>
      </c>
      <c r="H8" s="21">
        <f t="shared" si="0"/>
        <v>1861800</v>
      </c>
      <c r="I8" s="86"/>
    </row>
    <row r="9" spans="1:9" x14ac:dyDescent="0.25">
      <c r="A9" s="134" t="s">
        <v>71</v>
      </c>
      <c r="B9" s="133"/>
      <c r="C9" s="133"/>
      <c r="D9" s="133"/>
      <c r="E9" s="139"/>
      <c r="F9" s="22">
        <v>1861800</v>
      </c>
      <c r="G9" s="22">
        <v>1861800</v>
      </c>
      <c r="H9" s="22">
        <v>1861800</v>
      </c>
      <c r="I9" s="86"/>
    </row>
    <row r="10" spans="1:9" x14ac:dyDescent="0.25">
      <c r="A10" s="140" t="s">
        <v>72</v>
      </c>
      <c r="B10" s="139"/>
      <c r="C10" s="139"/>
      <c r="D10" s="139"/>
      <c r="E10" s="139"/>
      <c r="F10" s="22"/>
      <c r="G10" s="22"/>
      <c r="H10" s="22"/>
      <c r="I10" s="86"/>
    </row>
    <row r="11" spans="1:9" x14ac:dyDescent="0.25">
      <c r="A11" s="23" t="s">
        <v>73</v>
      </c>
      <c r="B11" s="20"/>
      <c r="C11" s="20"/>
      <c r="D11" s="20"/>
      <c r="E11" s="20"/>
      <c r="F11" s="21">
        <f>F12+F13</f>
        <v>1890300</v>
      </c>
      <c r="G11" s="21">
        <f t="shared" ref="G11:H11" si="1">G12+G13</f>
        <v>1890300</v>
      </c>
      <c r="H11" s="21">
        <f t="shared" si="1"/>
        <v>1890300</v>
      </c>
      <c r="I11" s="86"/>
    </row>
    <row r="12" spans="1:9" x14ac:dyDescent="0.25">
      <c r="A12" s="132" t="s">
        <v>74</v>
      </c>
      <c r="B12" s="133"/>
      <c r="C12" s="133"/>
      <c r="D12" s="133"/>
      <c r="E12" s="133"/>
      <c r="F12" s="22">
        <v>1861800</v>
      </c>
      <c r="G12" s="22">
        <v>1861800</v>
      </c>
      <c r="H12" s="22">
        <v>1861800</v>
      </c>
      <c r="I12" s="86"/>
    </row>
    <row r="13" spans="1:9" x14ac:dyDescent="0.25">
      <c r="A13" s="140" t="s">
        <v>75</v>
      </c>
      <c r="B13" s="139"/>
      <c r="C13" s="139"/>
      <c r="D13" s="139"/>
      <c r="E13" s="139"/>
      <c r="F13" s="22">
        <v>28500</v>
      </c>
      <c r="G13" s="22">
        <v>28500</v>
      </c>
      <c r="H13" s="22">
        <v>28500</v>
      </c>
      <c r="I13" s="86"/>
    </row>
    <row r="14" spans="1:9" x14ac:dyDescent="0.25">
      <c r="A14" s="122" t="s">
        <v>76</v>
      </c>
      <c r="B14" s="123"/>
      <c r="C14" s="123"/>
      <c r="D14" s="123"/>
      <c r="E14" s="123"/>
      <c r="F14" s="21"/>
      <c r="G14" s="21"/>
      <c r="H14" s="21"/>
      <c r="I14" s="86"/>
    </row>
    <row r="15" spans="1:9" x14ac:dyDescent="0.25">
      <c r="A15" s="85"/>
      <c r="B15" s="91"/>
      <c r="C15" s="91"/>
      <c r="D15" s="91"/>
      <c r="E15" s="91"/>
      <c r="F15" s="24"/>
      <c r="G15" s="86"/>
      <c r="H15" s="86"/>
      <c r="I15" s="86"/>
    </row>
    <row r="16" spans="1:9" x14ac:dyDescent="0.25">
      <c r="A16" s="124" t="s">
        <v>77</v>
      </c>
      <c r="B16" s="125"/>
      <c r="C16" s="125"/>
      <c r="D16" s="125"/>
      <c r="E16" s="125"/>
      <c r="F16" s="125"/>
      <c r="G16" s="86"/>
      <c r="H16" s="86"/>
      <c r="I16" s="86"/>
    </row>
    <row r="17" spans="1:9" x14ac:dyDescent="0.25">
      <c r="A17" s="85"/>
      <c r="B17" s="91"/>
      <c r="C17" s="91"/>
      <c r="D17" s="91"/>
      <c r="E17" s="91"/>
      <c r="F17" s="24"/>
      <c r="G17" s="86"/>
      <c r="H17" s="86"/>
      <c r="I17" s="86"/>
    </row>
    <row r="18" spans="1:9" x14ac:dyDescent="0.25">
      <c r="A18" s="15"/>
      <c r="B18" s="16"/>
      <c r="C18" s="16"/>
      <c r="D18" s="17"/>
      <c r="E18" s="18"/>
      <c r="F18" s="19" t="s">
        <v>125</v>
      </c>
      <c r="G18" s="19" t="s">
        <v>123</v>
      </c>
      <c r="H18" s="19" t="s">
        <v>124</v>
      </c>
      <c r="I18" s="86"/>
    </row>
    <row r="19" spans="1:9" ht="30" customHeight="1" x14ac:dyDescent="0.25">
      <c r="A19" s="134" t="s">
        <v>78</v>
      </c>
      <c r="B19" s="141"/>
      <c r="C19" s="141"/>
      <c r="D19" s="141"/>
      <c r="E19" s="142"/>
      <c r="F19" s="25">
        <v>0</v>
      </c>
      <c r="G19" s="25">
        <v>0</v>
      </c>
      <c r="H19" s="25">
        <v>0</v>
      </c>
      <c r="I19" s="86"/>
    </row>
    <row r="20" spans="1:9" ht="45.75" customHeight="1" x14ac:dyDescent="0.25">
      <c r="A20" s="134" t="s">
        <v>79</v>
      </c>
      <c r="B20" s="133"/>
      <c r="C20" s="133"/>
      <c r="D20" s="133"/>
      <c r="E20" s="133"/>
      <c r="F20" s="25">
        <v>0</v>
      </c>
      <c r="G20" s="25">
        <v>0</v>
      </c>
      <c r="H20" s="25">
        <v>0</v>
      </c>
      <c r="I20" s="86"/>
    </row>
    <row r="21" spans="1:9" ht="35.25" customHeight="1" x14ac:dyDescent="0.25">
      <c r="A21" s="122" t="s">
        <v>80</v>
      </c>
      <c r="B21" s="123"/>
      <c r="C21" s="123"/>
      <c r="D21" s="123"/>
      <c r="E21" s="123"/>
      <c r="F21" s="26">
        <f t="shared" ref="F21:H21" si="2">SUM(F19:F20)</f>
        <v>0</v>
      </c>
      <c r="G21" s="26">
        <f t="shared" si="2"/>
        <v>0</v>
      </c>
      <c r="H21" s="26">
        <f t="shared" si="2"/>
        <v>0</v>
      </c>
      <c r="I21" s="86"/>
    </row>
    <row r="22" spans="1:9" x14ac:dyDescent="0.25">
      <c r="A22" s="92"/>
      <c r="B22" s="91"/>
      <c r="C22" s="91"/>
      <c r="D22" s="91"/>
      <c r="E22" s="91"/>
      <c r="F22" s="24"/>
      <c r="G22" s="86"/>
      <c r="H22" s="86"/>
      <c r="I22" s="86"/>
    </row>
    <row r="23" spans="1:9" ht="32.25" customHeight="1" x14ac:dyDescent="0.25">
      <c r="A23" s="124" t="s">
        <v>81</v>
      </c>
      <c r="B23" s="125"/>
      <c r="C23" s="125"/>
      <c r="D23" s="125"/>
      <c r="E23" s="125"/>
      <c r="F23" s="125"/>
      <c r="G23" s="86"/>
      <c r="H23" s="86"/>
      <c r="I23" s="86"/>
    </row>
    <row r="24" spans="1:9" x14ac:dyDescent="0.25">
      <c r="A24" s="92"/>
      <c r="B24" s="91"/>
      <c r="C24" s="91"/>
      <c r="D24" s="91"/>
      <c r="E24" s="91"/>
      <c r="F24" s="24"/>
      <c r="G24" s="86"/>
      <c r="H24" s="86"/>
      <c r="I24" s="86"/>
    </row>
    <row r="25" spans="1:9" x14ac:dyDescent="0.25">
      <c r="A25" s="15"/>
      <c r="B25" s="16"/>
      <c r="C25" s="16"/>
      <c r="D25" s="17"/>
      <c r="E25" s="18"/>
      <c r="F25" s="19" t="s">
        <v>125</v>
      </c>
      <c r="G25" s="19" t="s">
        <v>123</v>
      </c>
      <c r="H25" s="19" t="s">
        <v>124</v>
      </c>
      <c r="I25" s="86"/>
    </row>
    <row r="26" spans="1:9" ht="30.75" customHeight="1" x14ac:dyDescent="0.25">
      <c r="A26" s="126" t="s">
        <v>82</v>
      </c>
      <c r="B26" s="127"/>
      <c r="C26" s="127"/>
      <c r="D26" s="127"/>
      <c r="E26" s="128"/>
      <c r="F26" s="27">
        <v>0</v>
      </c>
      <c r="G26" s="27">
        <v>0</v>
      </c>
      <c r="H26" s="27">
        <v>0</v>
      </c>
      <c r="I26" s="86"/>
    </row>
    <row r="27" spans="1:9" ht="33.75" customHeight="1" x14ac:dyDescent="0.25">
      <c r="A27" s="129" t="s">
        <v>83</v>
      </c>
      <c r="B27" s="130"/>
      <c r="C27" s="130"/>
      <c r="D27" s="130"/>
      <c r="E27" s="131"/>
      <c r="F27" s="28">
        <f t="shared" ref="F27:H27" si="3">F26</f>
        <v>0</v>
      </c>
      <c r="G27" s="28">
        <f t="shared" si="3"/>
        <v>0</v>
      </c>
      <c r="H27" s="28">
        <f t="shared" si="3"/>
        <v>0</v>
      </c>
      <c r="I27" s="86"/>
    </row>
    <row r="28" spans="1:9" x14ac:dyDescent="0.25">
      <c r="A28" s="86"/>
      <c r="B28" s="86"/>
      <c r="C28" s="86"/>
      <c r="D28" s="86"/>
      <c r="E28" s="86"/>
      <c r="F28" s="86"/>
      <c r="G28" s="86"/>
      <c r="H28" s="86"/>
      <c r="I28" s="86"/>
    </row>
    <row r="29" spans="1:9" x14ac:dyDescent="0.25">
      <c r="A29" s="86"/>
      <c r="B29" s="86"/>
      <c r="C29" s="86"/>
      <c r="D29" s="86"/>
      <c r="E29" s="86"/>
      <c r="F29" s="86"/>
      <c r="G29" s="86"/>
      <c r="H29" s="86"/>
      <c r="I29" s="86"/>
    </row>
    <row r="30" spans="1:9" x14ac:dyDescent="0.25">
      <c r="A30" s="132" t="s">
        <v>84</v>
      </c>
      <c r="B30" s="133"/>
      <c r="C30" s="133"/>
      <c r="D30" s="133"/>
      <c r="E30" s="133"/>
      <c r="F30" s="25">
        <f t="shared" ref="F30:H30" si="4">F14+F27</f>
        <v>0</v>
      </c>
      <c r="G30" s="25">
        <f t="shared" si="4"/>
        <v>0</v>
      </c>
      <c r="H30" s="25">
        <f t="shared" si="4"/>
        <v>0</v>
      </c>
      <c r="I30" s="86"/>
    </row>
    <row r="31" spans="1:9" x14ac:dyDescent="0.25">
      <c r="A31" s="93"/>
      <c r="B31" s="94"/>
      <c r="C31" s="94"/>
      <c r="D31" s="94"/>
      <c r="E31" s="94"/>
      <c r="F31" s="95"/>
      <c r="G31" s="86"/>
      <c r="H31" s="86"/>
      <c r="I31" s="86"/>
    </row>
    <row r="32" spans="1:9" x14ac:dyDescent="0.25">
      <c r="A32" s="86"/>
      <c r="B32" s="86"/>
      <c r="C32" s="86"/>
      <c r="D32" s="86"/>
      <c r="E32" s="86"/>
      <c r="F32" s="86"/>
      <c r="G32" s="86"/>
      <c r="H32" s="86"/>
      <c r="I32" s="86"/>
    </row>
    <row r="33" spans="1:9" x14ac:dyDescent="0.25">
      <c r="A33" s="86"/>
      <c r="B33" s="86"/>
      <c r="C33" s="86"/>
      <c r="D33" s="86"/>
      <c r="E33" s="86"/>
      <c r="F33" s="86"/>
      <c r="G33" s="86"/>
      <c r="H33" s="86"/>
      <c r="I33" s="86"/>
    </row>
    <row r="34" spans="1:9" x14ac:dyDescent="0.25">
      <c r="A34" s="96" t="s">
        <v>116</v>
      </c>
      <c r="B34" s="96" t="s">
        <v>131</v>
      </c>
      <c r="C34" s="96"/>
      <c r="D34" s="96"/>
      <c r="E34" s="86"/>
      <c r="F34" s="86"/>
      <c r="G34" s="96"/>
      <c r="H34" s="86"/>
      <c r="I34" s="86"/>
    </row>
    <row r="35" spans="1:9" x14ac:dyDescent="0.25">
      <c r="A35" s="96" t="s">
        <v>117</v>
      </c>
      <c r="B35" s="96" t="s">
        <v>118</v>
      </c>
      <c r="C35" s="96"/>
      <c r="D35" s="96"/>
      <c r="E35" s="86"/>
      <c r="F35" s="86"/>
      <c r="G35" s="96"/>
      <c r="H35" s="86"/>
      <c r="I35" s="86"/>
    </row>
    <row r="36" spans="1:9" x14ac:dyDescent="0.25">
      <c r="A36" s="86"/>
      <c r="B36" s="86"/>
      <c r="C36" s="86"/>
      <c r="D36" s="86"/>
      <c r="E36" s="86"/>
      <c r="F36" s="86"/>
      <c r="G36" s="86"/>
      <c r="H36" s="86"/>
      <c r="I36" s="86"/>
    </row>
    <row r="37" spans="1:9" x14ac:dyDescent="0.25">
      <c r="A37" s="96" t="s">
        <v>130</v>
      </c>
      <c r="B37" s="86"/>
      <c r="C37" s="86"/>
      <c r="D37" s="86"/>
      <c r="E37" s="86"/>
      <c r="F37" s="86"/>
      <c r="G37" s="86"/>
      <c r="H37" s="86"/>
      <c r="I37" s="86"/>
    </row>
    <row r="38" spans="1:9" x14ac:dyDescent="0.25">
      <c r="A38" s="86"/>
      <c r="B38" s="86"/>
      <c r="C38" s="86"/>
      <c r="D38" s="86"/>
      <c r="E38" s="86"/>
      <c r="F38" s="86"/>
      <c r="G38" s="86"/>
      <c r="H38" s="86"/>
      <c r="I38" s="86"/>
    </row>
    <row r="39" spans="1:9" x14ac:dyDescent="0.25">
      <c r="A39" s="86"/>
      <c r="B39" s="86"/>
      <c r="C39" s="86"/>
      <c r="D39" s="86"/>
      <c r="E39" s="86"/>
      <c r="F39" s="86"/>
      <c r="G39" s="86"/>
      <c r="H39" s="86"/>
      <c r="I39" s="86"/>
    </row>
  </sheetData>
  <mergeCells count="17">
    <mergeCell ref="A20:E20"/>
    <mergeCell ref="A1:F1"/>
    <mergeCell ref="A3:F3"/>
    <mergeCell ref="A5:F5"/>
    <mergeCell ref="A8:E8"/>
    <mergeCell ref="A9:E9"/>
    <mergeCell ref="A10:E10"/>
    <mergeCell ref="A12:E12"/>
    <mergeCell ref="A13:E13"/>
    <mergeCell ref="A14:E14"/>
    <mergeCell ref="A16:F16"/>
    <mergeCell ref="A19:E19"/>
    <mergeCell ref="A21:E21"/>
    <mergeCell ref="A23:F23"/>
    <mergeCell ref="A26:E26"/>
    <mergeCell ref="A27:E27"/>
    <mergeCell ref="A30:E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2EBE1-1C3B-4673-9650-D2E323EBFB88}">
  <dimension ref="A1:D12"/>
  <sheetViews>
    <sheetView workbookViewId="0">
      <selection activeCell="H11" sqref="H11"/>
    </sheetView>
  </sheetViews>
  <sheetFormatPr defaultRowHeight="15" x14ac:dyDescent="0.25"/>
  <cols>
    <col min="1" max="1" width="25.140625" customWidth="1"/>
    <col min="2" max="2" width="25.42578125" customWidth="1"/>
    <col min="3" max="3" width="18.42578125" customWidth="1"/>
    <col min="4" max="4" width="19.140625" customWidth="1"/>
  </cols>
  <sheetData>
    <row r="1" spans="1:4" x14ac:dyDescent="0.25">
      <c r="A1" s="97" t="s">
        <v>91</v>
      </c>
      <c r="B1" s="98"/>
      <c r="C1" s="86"/>
      <c r="D1" s="86"/>
    </row>
    <row r="2" spans="1:4" x14ac:dyDescent="0.25">
      <c r="A2" s="97" t="s">
        <v>126</v>
      </c>
      <c r="B2" s="85"/>
      <c r="C2" s="86"/>
      <c r="D2" s="86"/>
    </row>
    <row r="3" spans="1:4" x14ac:dyDescent="0.25">
      <c r="A3" s="85"/>
      <c r="B3" s="14"/>
      <c r="C3" s="86"/>
      <c r="D3" s="86"/>
    </row>
    <row r="4" spans="1:4" x14ac:dyDescent="0.25">
      <c r="A4" s="85"/>
      <c r="B4" s="14"/>
      <c r="C4" s="86"/>
      <c r="D4" s="86"/>
    </row>
    <row r="5" spans="1:4" ht="15.75" customHeight="1" x14ac:dyDescent="0.25">
      <c r="A5" s="124" t="s">
        <v>85</v>
      </c>
      <c r="B5" s="124"/>
      <c r="C5" s="124"/>
      <c r="D5" s="124"/>
    </row>
    <row r="6" spans="1:4" x14ac:dyDescent="0.25">
      <c r="A6" s="85"/>
      <c r="B6" s="14"/>
      <c r="C6" s="86"/>
      <c r="D6" s="86"/>
    </row>
    <row r="7" spans="1:4" ht="15.75" customHeight="1" x14ac:dyDescent="0.25">
      <c r="A7" s="124" t="s">
        <v>86</v>
      </c>
      <c r="B7" s="124"/>
      <c r="C7" s="124"/>
      <c r="D7" s="124"/>
    </row>
    <row r="8" spans="1:4" x14ac:dyDescent="0.25">
      <c r="A8" s="85"/>
      <c r="B8" s="14"/>
      <c r="C8" s="86"/>
      <c r="D8" s="86"/>
    </row>
    <row r="9" spans="1:4" x14ac:dyDescent="0.25">
      <c r="A9" s="30" t="s">
        <v>87</v>
      </c>
      <c r="B9" s="19" t="s">
        <v>125</v>
      </c>
      <c r="C9" s="19" t="s">
        <v>120</v>
      </c>
      <c r="D9" s="19" t="s">
        <v>121</v>
      </c>
    </row>
    <row r="10" spans="1:4" x14ac:dyDescent="0.25">
      <c r="A10" s="31" t="s">
        <v>88</v>
      </c>
      <c r="B10" s="21">
        <v>1890300</v>
      </c>
      <c r="C10" s="21">
        <v>1890300</v>
      </c>
      <c r="D10" s="21">
        <v>1890300</v>
      </c>
    </row>
    <row r="11" spans="1:4" x14ac:dyDescent="0.25">
      <c r="A11" s="43" t="s">
        <v>89</v>
      </c>
      <c r="B11" s="21">
        <v>1890300</v>
      </c>
      <c r="C11" s="21">
        <v>1890300</v>
      </c>
      <c r="D11" s="21">
        <v>1890300</v>
      </c>
    </row>
    <row r="12" spans="1:4" ht="38.25" x14ac:dyDescent="0.25">
      <c r="A12" s="32" t="s">
        <v>90</v>
      </c>
      <c r="B12" s="21">
        <v>1890300</v>
      </c>
      <c r="C12" s="21">
        <v>1890300</v>
      </c>
      <c r="D12" s="21">
        <v>1890300</v>
      </c>
    </row>
  </sheetData>
  <mergeCells count="2">
    <mergeCell ref="A5:D5"/>
    <mergeCell ref="A7:D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08F36-7FC6-4BF5-9008-0AC038B3A0BB}">
  <dimension ref="A1:J32"/>
  <sheetViews>
    <sheetView workbookViewId="0">
      <selection activeCell="O17" sqref="O17"/>
    </sheetView>
  </sheetViews>
  <sheetFormatPr defaultRowHeight="15" x14ac:dyDescent="0.25"/>
  <cols>
    <col min="2" max="2" width="14.42578125" customWidth="1"/>
    <col min="3" max="3" width="7.42578125" customWidth="1"/>
    <col min="4" max="4" width="20.28515625" customWidth="1"/>
    <col min="5" max="5" width="17.42578125" customWidth="1"/>
    <col min="6" max="6" width="16.42578125" customWidth="1"/>
    <col min="7" max="7" width="19.140625" customWidth="1"/>
    <col min="9" max="10" width="11.7109375" bestFit="1" customWidth="1"/>
  </cols>
  <sheetData>
    <row r="1" spans="1:7" ht="15.75" x14ac:dyDescent="0.25">
      <c r="A1" s="135"/>
      <c r="B1" s="135"/>
      <c r="C1" s="135"/>
      <c r="D1" s="135"/>
      <c r="E1" s="135"/>
      <c r="F1" s="135"/>
      <c r="G1" s="135"/>
    </row>
    <row r="2" spans="1:7" ht="18" x14ac:dyDescent="0.25">
      <c r="A2" s="13"/>
      <c r="B2" s="13"/>
      <c r="C2" s="13"/>
      <c r="D2" s="13"/>
      <c r="E2" s="13"/>
    </row>
    <row r="3" spans="1:7" ht="15.75" x14ac:dyDescent="0.25">
      <c r="A3" s="135" t="s">
        <v>68</v>
      </c>
      <c r="B3" s="135"/>
      <c r="C3" s="135"/>
      <c r="D3" s="135"/>
      <c r="E3" s="135"/>
      <c r="F3" s="135"/>
      <c r="G3" s="135"/>
    </row>
    <row r="4" spans="1:7" ht="18" x14ac:dyDescent="0.25">
      <c r="A4" s="13"/>
      <c r="B4" s="13"/>
      <c r="C4" s="13"/>
      <c r="D4" s="13"/>
      <c r="E4" s="14"/>
    </row>
    <row r="5" spans="1:7" ht="15.75" x14ac:dyDescent="0.25">
      <c r="A5" s="135" t="s">
        <v>85</v>
      </c>
      <c r="B5" s="135"/>
      <c r="C5" s="135"/>
      <c r="D5" s="135"/>
      <c r="E5" s="135"/>
      <c r="F5" s="135"/>
      <c r="G5" s="135"/>
    </row>
    <row r="6" spans="1:7" ht="18" x14ac:dyDescent="0.25">
      <c r="A6" s="13"/>
      <c r="B6" s="13"/>
      <c r="C6" s="13"/>
      <c r="D6" s="13"/>
      <c r="E6" s="14"/>
    </row>
    <row r="7" spans="1:7" ht="15.75" x14ac:dyDescent="0.25">
      <c r="A7" s="135" t="s">
        <v>92</v>
      </c>
      <c r="B7" s="135"/>
      <c r="C7" s="135"/>
      <c r="D7" s="135"/>
      <c r="E7" s="135"/>
      <c r="F7" s="135"/>
      <c r="G7" s="135"/>
    </row>
    <row r="8" spans="1:7" ht="18" x14ac:dyDescent="0.25">
      <c r="A8" s="13"/>
      <c r="B8" s="13"/>
      <c r="C8" s="13"/>
      <c r="D8" s="13"/>
      <c r="E8" s="14"/>
    </row>
    <row r="9" spans="1:7" ht="25.5" x14ac:dyDescent="0.25">
      <c r="A9" s="99" t="s">
        <v>93</v>
      </c>
      <c r="B9" s="100" t="s">
        <v>94</v>
      </c>
      <c r="C9" s="100" t="s">
        <v>95</v>
      </c>
      <c r="D9" s="100" t="s">
        <v>96</v>
      </c>
      <c r="E9" s="99" t="s">
        <v>127</v>
      </c>
      <c r="F9" s="99" t="s">
        <v>120</v>
      </c>
      <c r="G9" s="99" t="s">
        <v>121</v>
      </c>
    </row>
    <row r="10" spans="1:7" x14ac:dyDescent="0.25">
      <c r="A10" s="101">
        <v>6</v>
      </c>
      <c r="B10" s="101"/>
      <c r="C10" s="101"/>
      <c r="D10" s="101" t="s">
        <v>97</v>
      </c>
      <c r="E10" s="102">
        <v>1890300</v>
      </c>
      <c r="F10" s="102">
        <v>1890300</v>
      </c>
      <c r="G10" s="102">
        <v>1890300</v>
      </c>
    </row>
    <row r="11" spans="1:7" ht="51" x14ac:dyDescent="0.25">
      <c r="A11" s="103"/>
      <c r="B11" s="103">
        <v>67</v>
      </c>
      <c r="C11" s="103"/>
      <c r="D11" s="103" t="s">
        <v>98</v>
      </c>
      <c r="E11" s="104">
        <v>1890300</v>
      </c>
      <c r="F11" s="104">
        <v>1890300</v>
      </c>
      <c r="G11" s="104">
        <v>1890300</v>
      </c>
    </row>
    <row r="12" spans="1:7" x14ac:dyDescent="0.25">
      <c r="A12" s="105"/>
      <c r="B12" s="105"/>
      <c r="C12" s="105">
        <v>11</v>
      </c>
      <c r="D12" s="105" t="s">
        <v>99</v>
      </c>
      <c r="E12" s="106">
        <v>1660300</v>
      </c>
      <c r="F12" s="106">
        <v>1660300</v>
      </c>
      <c r="G12" s="106">
        <v>1660300</v>
      </c>
    </row>
    <row r="13" spans="1:7" ht="77.25" customHeight="1" x14ac:dyDescent="0.25">
      <c r="A13" s="107"/>
      <c r="B13" s="108">
        <v>66</v>
      </c>
      <c r="C13" s="84">
        <v>35</v>
      </c>
      <c r="D13" s="109" t="s">
        <v>100</v>
      </c>
      <c r="E13" s="56">
        <v>230000</v>
      </c>
      <c r="F13" s="56">
        <v>230000</v>
      </c>
      <c r="G13" s="56">
        <v>230000</v>
      </c>
    </row>
    <row r="14" spans="1:7" x14ac:dyDescent="0.25">
      <c r="A14" s="110"/>
      <c r="B14" s="110"/>
      <c r="C14" s="110"/>
      <c r="D14" s="110"/>
      <c r="E14" s="110"/>
      <c r="F14" s="110"/>
      <c r="G14" s="110"/>
    </row>
    <row r="15" spans="1:7" ht="15.75" x14ac:dyDescent="0.25">
      <c r="A15" s="135" t="s">
        <v>101</v>
      </c>
      <c r="B15" s="135"/>
      <c r="C15" s="135"/>
      <c r="D15" s="135"/>
      <c r="E15" s="135"/>
      <c r="F15" s="135"/>
      <c r="G15" s="135"/>
    </row>
    <row r="16" spans="1:7" x14ac:dyDescent="0.25">
      <c r="A16" s="110"/>
      <c r="B16" s="110"/>
      <c r="C16" s="110"/>
      <c r="D16" s="110"/>
      <c r="E16" s="110"/>
      <c r="F16" s="110"/>
      <c r="G16" s="110"/>
    </row>
    <row r="17" spans="1:10" ht="25.5" x14ac:dyDescent="0.25">
      <c r="A17" s="99" t="s">
        <v>93</v>
      </c>
      <c r="B17" s="100" t="s">
        <v>94</v>
      </c>
      <c r="C17" s="100" t="s">
        <v>95</v>
      </c>
      <c r="D17" s="100" t="s">
        <v>96</v>
      </c>
      <c r="E17" s="99" t="s">
        <v>127</v>
      </c>
      <c r="F17" s="99" t="s">
        <v>120</v>
      </c>
      <c r="G17" s="99" t="s">
        <v>121</v>
      </c>
    </row>
    <row r="18" spans="1:10" x14ac:dyDescent="0.25">
      <c r="A18" s="101">
        <v>3</v>
      </c>
      <c r="B18" s="101"/>
      <c r="C18" s="101"/>
      <c r="D18" s="101" t="s">
        <v>102</v>
      </c>
      <c r="E18" s="102">
        <f>E19+E22+E23+E24+E27+E26</f>
        <v>1890300</v>
      </c>
      <c r="F18" s="102">
        <f t="shared" ref="F18:G18" si="0">F19+F22+F23+F24+F27+F26</f>
        <v>1890300</v>
      </c>
      <c r="G18" s="102">
        <f t="shared" si="0"/>
        <v>1890300</v>
      </c>
    </row>
    <row r="19" spans="1:10" ht="25.5" x14ac:dyDescent="0.25">
      <c r="A19" s="103"/>
      <c r="B19" s="103">
        <v>31</v>
      </c>
      <c r="C19" s="103"/>
      <c r="D19" s="103" t="s">
        <v>103</v>
      </c>
      <c r="E19" s="104">
        <f>E20</f>
        <v>973700</v>
      </c>
      <c r="F19" s="104">
        <v>973700</v>
      </c>
      <c r="G19" s="104">
        <v>973700</v>
      </c>
      <c r="I19" s="37"/>
      <c r="J19" s="37"/>
    </row>
    <row r="20" spans="1:10" x14ac:dyDescent="0.25">
      <c r="A20" s="105"/>
      <c r="B20" s="105"/>
      <c r="C20" s="105">
        <v>11</v>
      </c>
      <c r="D20" s="105" t="s">
        <v>99</v>
      </c>
      <c r="E20" s="106">
        <v>973700</v>
      </c>
      <c r="F20" s="106">
        <v>973700</v>
      </c>
      <c r="G20" s="106">
        <v>973700</v>
      </c>
      <c r="I20" s="37"/>
      <c r="J20" s="37"/>
    </row>
    <row r="21" spans="1:10" x14ac:dyDescent="0.25">
      <c r="A21" s="111"/>
      <c r="B21" s="112">
        <v>32</v>
      </c>
      <c r="C21" s="113"/>
      <c r="D21" s="112" t="s">
        <v>104</v>
      </c>
      <c r="E21" s="104">
        <f>E22+E23</f>
        <v>886100</v>
      </c>
      <c r="F21" s="104">
        <v>886100</v>
      </c>
      <c r="G21" s="104">
        <v>886100</v>
      </c>
      <c r="J21" s="37"/>
    </row>
    <row r="22" spans="1:10" x14ac:dyDescent="0.25">
      <c r="A22" s="105"/>
      <c r="B22" s="105"/>
      <c r="C22" s="105">
        <v>11</v>
      </c>
      <c r="D22" s="105" t="s">
        <v>99</v>
      </c>
      <c r="E22" s="106">
        <v>686600</v>
      </c>
      <c r="F22" s="106">
        <v>686600</v>
      </c>
      <c r="G22" s="106">
        <v>686600</v>
      </c>
      <c r="J22" s="37"/>
    </row>
    <row r="23" spans="1:10" ht="25.5" x14ac:dyDescent="0.25">
      <c r="A23" s="105"/>
      <c r="B23" s="105"/>
      <c r="C23" s="105">
        <v>35</v>
      </c>
      <c r="D23" s="109" t="s">
        <v>100</v>
      </c>
      <c r="E23" s="106">
        <v>199500</v>
      </c>
      <c r="F23" s="106">
        <v>199500</v>
      </c>
      <c r="G23" s="106">
        <v>199500</v>
      </c>
    </row>
    <row r="24" spans="1:10" x14ac:dyDescent="0.25">
      <c r="A24" s="111"/>
      <c r="B24" s="112">
        <v>34</v>
      </c>
      <c r="C24" s="112"/>
      <c r="D24" s="114" t="s">
        <v>105</v>
      </c>
      <c r="E24" s="104">
        <f>E25</f>
        <v>0</v>
      </c>
      <c r="F24" s="104">
        <v>0</v>
      </c>
      <c r="G24" s="104">
        <v>0</v>
      </c>
    </row>
    <row r="25" spans="1:10" x14ac:dyDescent="0.25">
      <c r="A25" s="105"/>
      <c r="B25" s="105"/>
      <c r="C25" s="105">
        <v>11</v>
      </c>
      <c r="D25" s="105" t="s">
        <v>99</v>
      </c>
      <c r="E25" s="106">
        <v>0</v>
      </c>
      <c r="F25" s="106">
        <v>0</v>
      </c>
      <c r="G25" s="106">
        <v>0</v>
      </c>
    </row>
    <row r="26" spans="1:10" ht="25.5" x14ac:dyDescent="0.25">
      <c r="A26" s="105"/>
      <c r="B26" s="105"/>
      <c r="C26" s="105">
        <v>35</v>
      </c>
      <c r="D26" s="109" t="s">
        <v>100</v>
      </c>
      <c r="E26" s="106">
        <v>2000</v>
      </c>
      <c r="F26" s="106">
        <v>2000</v>
      </c>
      <c r="G26" s="106">
        <v>2000</v>
      </c>
    </row>
    <row r="27" spans="1:10" ht="38.25" x14ac:dyDescent="0.25">
      <c r="A27" s="115">
        <v>4</v>
      </c>
      <c r="B27" s="115"/>
      <c r="C27" s="115"/>
      <c r="D27" s="116" t="s">
        <v>106</v>
      </c>
      <c r="E27" s="102">
        <f>E28</f>
        <v>28500</v>
      </c>
      <c r="F27" s="102">
        <v>28500</v>
      </c>
      <c r="G27" s="102">
        <v>28500</v>
      </c>
    </row>
    <row r="28" spans="1:10" ht="38.25" x14ac:dyDescent="0.25">
      <c r="A28" s="117"/>
      <c r="B28" s="103">
        <v>42</v>
      </c>
      <c r="C28" s="103"/>
      <c r="D28" s="118" t="s">
        <v>107</v>
      </c>
      <c r="E28" s="104">
        <f t="shared" ref="E28" si="1">E29</f>
        <v>28500</v>
      </c>
      <c r="F28" s="104">
        <v>28500</v>
      </c>
      <c r="G28" s="104">
        <v>28500</v>
      </c>
    </row>
    <row r="29" spans="1:10" x14ac:dyDescent="0.25">
      <c r="A29" s="119"/>
      <c r="B29" s="119"/>
      <c r="C29" s="105">
        <v>11</v>
      </c>
      <c r="D29" s="105" t="s">
        <v>99</v>
      </c>
      <c r="E29" s="106">
        <v>28500</v>
      </c>
      <c r="F29" s="106">
        <v>28500</v>
      </c>
      <c r="G29" s="106">
        <v>28500</v>
      </c>
    </row>
    <row r="30" spans="1:10" ht="25.5" x14ac:dyDescent="0.25">
      <c r="A30" s="107"/>
      <c r="B30" s="107"/>
      <c r="C30" s="120">
        <v>35</v>
      </c>
      <c r="D30" s="109" t="s">
        <v>100</v>
      </c>
      <c r="E30" s="106">
        <v>0</v>
      </c>
      <c r="F30" s="106">
        <v>0</v>
      </c>
      <c r="G30" s="121">
        <v>0</v>
      </c>
    </row>
    <row r="31" spans="1:10" x14ac:dyDescent="0.25">
      <c r="A31" s="110"/>
      <c r="B31" s="110"/>
      <c r="C31" s="110"/>
      <c r="D31" s="110"/>
      <c r="E31" s="110"/>
      <c r="F31" s="110"/>
      <c r="G31" s="110"/>
    </row>
    <row r="32" spans="1:10" x14ac:dyDescent="0.25">
      <c r="A32" s="110"/>
      <c r="B32" s="110"/>
      <c r="C32" s="110"/>
      <c r="D32" s="110"/>
      <c r="E32" s="110"/>
      <c r="F32" s="110"/>
      <c r="G32" s="110"/>
    </row>
  </sheetData>
  <mergeCells count="5">
    <mergeCell ref="A1:G1"/>
    <mergeCell ref="A3:G3"/>
    <mergeCell ref="A5:G5"/>
    <mergeCell ref="A7:G7"/>
    <mergeCell ref="A15:G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C0D6E-FDE2-4EB7-BA5A-7B7096C77FAC}">
  <dimension ref="A1:H26"/>
  <sheetViews>
    <sheetView workbookViewId="0">
      <selection sqref="A1:G1"/>
    </sheetView>
  </sheetViews>
  <sheetFormatPr defaultRowHeight="15" x14ac:dyDescent="0.25"/>
  <cols>
    <col min="4" max="5" width="14" customWidth="1"/>
    <col min="6" max="6" width="20.5703125" customWidth="1"/>
    <col min="7" max="7" width="21.85546875" customWidth="1"/>
  </cols>
  <sheetData>
    <row r="1" spans="1:8" ht="15.75" x14ac:dyDescent="0.25">
      <c r="A1" s="135"/>
      <c r="B1" s="135"/>
      <c r="C1" s="135"/>
      <c r="D1" s="135"/>
      <c r="E1" s="135"/>
      <c r="F1" s="135"/>
      <c r="G1" s="135"/>
    </row>
    <row r="2" spans="1:8" ht="18" x14ac:dyDescent="0.25">
      <c r="A2" s="13"/>
      <c r="B2" s="13"/>
      <c r="C2" s="13"/>
      <c r="D2" s="13"/>
      <c r="E2" s="13"/>
      <c r="F2" s="13"/>
      <c r="G2" s="13"/>
    </row>
    <row r="3" spans="1:8" ht="15.75" x14ac:dyDescent="0.25">
      <c r="A3" s="135" t="s">
        <v>68</v>
      </c>
      <c r="B3" s="135"/>
      <c r="C3" s="135"/>
      <c r="D3" s="135"/>
      <c r="E3" s="135"/>
      <c r="F3" s="136"/>
      <c r="G3" s="136"/>
    </row>
    <row r="4" spans="1:8" ht="18" x14ac:dyDescent="0.25">
      <c r="A4" s="13"/>
      <c r="B4" s="13"/>
      <c r="C4" s="13"/>
      <c r="D4" s="13"/>
      <c r="E4" s="13"/>
      <c r="F4" s="14"/>
      <c r="G4" s="14"/>
    </row>
    <row r="5" spans="1:8" ht="15.75" x14ac:dyDescent="0.25">
      <c r="A5" s="135" t="s">
        <v>108</v>
      </c>
      <c r="B5" s="144"/>
      <c r="C5" s="144"/>
      <c r="D5" s="144"/>
      <c r="E5" s="144"/>
      <c r="F5" s="144"/>
      <c r="G5" s="144"/>
    </row>
    <row r="6" spans="1:8" ht="18.75" customHeight="1" x14ac:dyDescent="0.3">
      <c r="A6" s="143" t="s">
        <v>110</v>
      </c>
      <c r="B6" s="143"/>
      <c r="C6" s="143"/>
      <c r="D6" s="143"/>
      <c r="E6" s="143"/>
      <c r="F6" s="143"/>
      <c r="G6" s="143"/>
    </row>
    <row r="7" spans="1:8" ht="18" x14ac:dyDescent="0.25">
      <c r="A7" s="13"/>
      <c r="B7" s="13"/>
      <c r="C7" s="13"/>
      <c r="D7" s="13"/>
      <c r="E7" s="13"/>
      <c r="F7" s="14"/>
      <c r="G7" s="14"/>
    </row>
    <row r="8" spans="1:8" ht="25.5" x14ac:dyDescent="0.25">
      <c r="A8" s="39" t="s">
        <v>93</v>
      </c>
      <c r="B8" s="40" t="s">
        <v>94</v>
      </c>
      <c r="C8" s="40" t="s">
        <v>95</v>
      </c>
      <c r="D8" s="40" t="s">
        <v>109</v>
      </c>
      <c r="E8" s="19" t="s">
        <v>122</v>
      </c>
      <c r="F8" s="19" t="s">
        <v>128</v>
      </c>
      <c r="G8" s="19" t="s">
        <v>124</v>
      </c>
      <c r="H8" s="41"/>
    </row>
    <row r="9" spans="1:8" ht="38.25" x14ac:dyDescent="0.25">
      <c r="A9" s="31">
        <v>6</v>
      </c>
      <c r="B9" s="31"/>
      <c r="C9" s="31"/>
      <c r="D9" s="31" t="s">
        <v>97</v>
      </c>
      <c r="E9" s="38">
        <v>1890300</v>
      </c>
      <c r="F9" s="38">
        <v>1890300</v>
      </c>
      <c r="G9" s="38">
        <v>1890300</v>
      </c>
      <c r="H9" s="41"/>
    </row>
    <row r="10" spans="1:8" ht="25.5" x14ac:dyDescent="0.25">
      <c r="A10" s="42"/>
      <c r="B10" s="42"/>
      <c r="C10" s="42">
        <v>11</v>
      </c>
      <c r="D10" s="43" t="s">
        <v>99</v>
      </c>
      <c r="E10" s="33">
        <v>1660300</v>
      </c>
      <c r="F10" s="33">
        <v>1660300</v>
      </c>
      <c r="G10" s="33">
        <v>1660300</v>
      </c>
      <c r="H10" s="41"/>
    </row>
    <row r="11" spans="1:8" ht="38.25" x14ac:dyDescent="0.25">
      <c r="A11" s="44"/>
      <c r="B11" s="44"/>
      <c r="C11" s="34">
        <v>35</v>
      </c>
      <c r="D11" s="35" t="s">
        <v>100</v>
      </c>
      <c r="E11" s="36">
        <v>230000</v>
      </c>
      <c r="F11" s="36">
        <v>230000</v>
      </c>
      <c r="G11" s="36">
        <v>230000</v>
      </c>
      <c r="H11" s="41"/>
    </row>
    <row r="12" spans="1:8" x14ac:dyDescent="0.25">
      <c r="A12" s="41"/>
      <c r="B12" s="41"/>
      <c r="C12" s="41"/>
      <c r="D12" s="41"/>
      <c r="E12" s="41"/>
      <c r="F12" s="41"/>
      <c r="G12" s="41"/>
      <c r="H12" s="41"/>
    </row>
    <row r="13" spans="1:8" x14ac:dyDescent="0.25">
      <c r="A13" s="41"/>
      <c r="B13" s="41"/>
      <c r="C13" s="41"/>
      <c r="D13" s="41"/>
      <c r="E13" s="41"/>
      <c r="F13" s="41"/>
      <c r="G13" s="41"/>
      <c r="H13" s="41"/>
    </row>
    <row r="14" spans="1:8" x14ac:dyDescent="0.25">
      <c r="A14" s="41"/>
      <c r="B14" s="41"/>
      <c r="C14" s="41"/>
      <c r="D14" s="41"/>
      <c r="E14" s="41"/>
      <c r="F14" s="41"/>
      <c r="G14" s="41"/>
      <c r="H14" s="41"/>
    </row>
    <row r="15" spans="1:8" x14ac:dyDescent="0.25">
      <c r="A15" s="41"/>
      <c r="B15" s="41"/>
      <c r="C15" s="41"/>
      <c r="D15" s="41"/>
      <c r="E15" s="41"/>
      <c r="F15" s="41"/>
      <c r="G15" s="41"/>
      <c r="H15" s="41"/>
    </row>
    <row r="16" spans="1:8" x14ac:dyDescent="0.25">
      <c r="A16" s="41"/>
      <c r="B16" s="41"/>
      <c r="C16" s="41"/>
      <c r="D16" s="41"/>
      <c r="E16" s="41"/>
      <c r="F16" s="41"/>
      <c r="G16" s="41"/>
      <c r="H16" s="41"/>
    </row>
    <row r="17" spans="1:8" ht="18.75" customHeight="1" x14ac:dyDescent="0.3">
      <c r="A17" s="143" t="s">
        <v>111</v>
      </c>
      <c r="B17" s="143"/>
      <c r="C17" s="143"/>
      <c r="D17" s="143"/>
      <c r="E17" s="143"/>
      <c r="F17" s="143"/>
      <c r="G17" s="143"/>
      <c r="H17" s="41"/>
    </row>
    <row r="18" spans="1:8" x14ac:dyDescent="0.25">
      <c r="A18" s="41"/>
      <c r="B18" s="41"/>
      <c r="C18" s="41"/>
      <c r="D18" s="41"/>
      <c r="E18" s="41"/>
      <c r="F18" s="41"/>
      <c r="G18" s="41"/>
      <c r="H18" s="41"/>
    </row>
    <row r="19" spans="1:8" ht="25.5" x14ac:dyDescent="0.25">
      <c r="A19" s="39" t="s">
        <v>93</v>
      </c>
      <c r="B19" s="40" t="s">
        <v>94</v>
      </c>
      <c r="C19" s="40" t="s">
        <v>95</v>
      </c>
      <c r="D19" s="40" t="s">
        <v>109</v>
      </c>
      <c r="E19" s="19" t="s">
        <v>122</v>
      </c>
      <c r="F19" s="19" t="s">
        <v>128</v>
      </c>
      <c r="G19" s="19" t="s">
        <v>124</v>
      </c>
      <c r="H19" s="41"/>
    </row>
    <row r="20" spans="1:8" ht="25.5" x14ac:dyDescent="0.25">
      <c r="A20" s="45"/>
      <c r="B20" s="46"/>
      <c r="C20" s="46"/>
      <c r="D20" s="47" t="s">
        <v>102</v>
      </c>
      <c r="E20" s="48">
        <f>E21+E22+E25</f>
        <v>1890300</v>
      </c>
      <c r="F20" s="48">
        <f>F21+F22+F25</f>
        <v>1890300</v>
      </c>
      <c r="G20" s="48">
        <f t="shared" ref="G20" si="0">G21+G22+G25</f>
        <v>1890300</v>
      </c>
      <c r="H20" s="41"/>
    </row>
    <row r="21" spans="1:8" ht="25.5" x14ac:dyDescent="0.25">
      <c r="A21" s="31">
        <v>3</v>
      </c>
      <c r="B21" s="32"/>
      <c r="C21" s="32">
        <v>11</v>
      </c>
      <c r="D21" s="32" t="s">
        <v>99</v>
      </c>
      <c r="E21" s="49">
        <v>1660300</v>
      </c>
      <c r="F21" s="49">
        <v>1660300</v>
      </c>
      <c r="G21" s="49">
        <v>1660300</v>
      </c>
      <c r="H21" s="41"/>
    </row>
    <row r="22" spans="1:8" ht="38.25" x14ac:dyDescent="0.25">
      <c r="A22" s="31"/>
      <c r="B22" s="32"/>
      <c r="C22" s="32">
        <v>35</v>
      </c>
      <c r="D22" s="35" t="s">
        <v>100</v>
      </c>
      <c r="E22" s="49">
        <v>201500</v>
      </c>
      <c r="F22" s="83">
        <v>201500</v>
      </c>
      <c r="G22" s="49">
        <v>201500</v>
      </c>
      <c r="H22" s="41"/>
    </row>
    <row r="23" spans="1:8" ht="66" customHeight="1" x14ac:dyDescent="0.25">
      <c r="A23" s="50">
        <v>4</v>
      </c>
      <c r="B23" s="50"/>
      <c r="C23" s="50"/>
      <c r="D23" s="51" t="s">
        <v>106</v>
      </c>
      <c r="E23" s="38"/>
      <c r="F23" s="48"/>
      <c r="G23" s="38"/>
      <c r="H23" s="41"/>
    </row>
    <row r="24" spans="1:8" ht="25.5" x14ac:dyDescent="0.25">
      <c r="A24" s="32"/>
      <c r="B24" s="32"/>
      <c r="C24" s="32">
        <v>11</v>
      </c>
      <c r="D24" s="52" t="s">
        <v>99</v>
      </c>
      <c r="E24" s="49"/>
      <c r="F24" s="48"/>
      <c r="G24" s="53"/>
      <c r="H24" s="41"/>
    </row>
    <row r="25" spans="1:8" ht="48.75" customHeight="1" x14ac:dyDescent="0.25">
      <c r="A25" s="44"/>
      <c r="B25" s="44"/>
      <c r="C25" s="84">
        <v>35</v>
      </c>
      <c r="D25" s="35" t="s">
        <v>100</v>
      </c>
      <c r="E25" s="82">
        <v>28500</v>
      </c>
      <c r="F25" s="82">
        <v>28500</v>
      </c>
      <c r="G25" s="82">
        <v>28500</v>
      </c>
      <c r="H25" s="41"/>
    </row>
    <row r="26" spans="1:8" x14ac:dyDescent="0.25">
      <c r="G26" s="41"/>
    </row>
  </sheetData>
  <mergeCells count="5">
    <mergeCell ref="A17:G17"/>
    <mergeCell ref="A1:G1"/>
    <mergeCell ref="A3:G3"/>
    <mergeCell ref="A5:G5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D57DB-8650-4691-98F7-2892B490425E}">
  <dimension ref="A1:EC123"/>
  <sheetViews>
    <sheetView showGridLines="0" zoomScaleNormal="100" workbookViewId="0">
      <selection activeCell="H54" sqref="H54"/>
    </sheetView>
  </sheetViews>
  <sheetFormatPr defaultRowHeight="11.25" x14ac:dyDescent="0.15"/>
  <cols>
    <col min="1" max="1" width="66.28515625" style="1" customWidth="1"/>
    <col min="2" max="2" width="19.85546875" style="1" customWidth="1"/>
    <col min="3" max="3" width="14.42578125" style="1" customWidth="1"/>
    <col min="4" max="4" width="17.42578125" style="1" customWidth="1"/>
    <col min="5" max="6" width="9.140625" style="1"/>
    <col min="7" max="8" width="14.42578125" style="1" bestFit="1" customWidth="1"/>
    <col min="9" max="16384" width="9.140625" style="1"/>
  </cols>
  <sheetData>
    <row r="1" spans="1:8" ht="12" thickBot="1" x14ac:dyDescent="0.2">
      <c r="A1" s="1" t="s">
        <v>112</v>
      </c>
    </row>
    <row r="2" spans="1:8" ht="27.75" customHeight="1" thickBot="1" x14ac:dyDescent="0.2">
      <c r="A2" s="2" t="s">
        <v>0</v>
      </c>
      <c r="B2" s="57" t="s">
        <v>119</v>
      </c>
      <c r="C2" s="81" t="s">
        <v>120</v>
      </c>
      <c r="D2" s="80" t="s">
        <v>121</v>
      </c>
    </row>
    <row r="3" spans="1:8" ht="12.75" x14ac:dyDescent="0.2">
      <c r="A3" s="69" t="s">
        <v>1</v>
      </c>
      <c r="B3" s="70">
        <f>B4</f>
        <v>1660300</v>
      </c>
      <c r="C3" s="79">
        <f>C4</f>
        <v>1660300</v>
      </c>
      <c r="D3" s="79">
        <f>D4</f>
        <v>1660300</v>
      </c>
      <c r="G3" s="29">
        <f>B3+B74+B115</f>
        <v>1861800</v>
      </c>
    </row>
    <row r="4" spans="1:8" ht="12.75" x14ac:dyDescent="0.2">
      <c r="A4" s="69" t="s">
        <v>2</v>
      </c>
      <c r="B4" s="70">
        <f t="shared" ref="B4:D8" si="0">B5</f>
        <v>1660300</v>
      </c>
      <c r="C4" s="71">
        <f t="shared" si="0"/>
        <v>1660300</v>
      </c>
      <c r="D4" s="71">
        <f t="shared" si="0"/>
        <v>1660300</v>
      </c>
      <c r="G4" s="29">
        <f>B118</f>
        <v>28500</v>
      </c>
      <c r="H4" s="29"/>
    </row>
    <row r="5" spans="1:8" ht="25.5" x14ac:dyDescent="0.2">
      <c r="A5" s="3" t="s">
        <v>3</v>
      </c>
      <c r="B5" s="58">
        <f t="shared" si="0"/>
        <v>1660300</v>
      </c>
      <c r="C5" s="72">
        <f t="shared" si="0"/>
        <v>1660300</v>
      </c>
      <c r="D5" s="72">
        <f t="shared" si="0"/>
        <v>1660300</v>
      </c>
      <c r="G5" s="29">
        <f>G3+G4</f>
        <v>1890300</v>
      </c>
    </row>
    <row r="6" spans="1:8" ht="25.5" x14ac:dyDescent="0.2">
      <c r="A6" s="3" t="s">
        <v>4</v>
      </c>
      <c r="B6" s="58">
        <f t="shared" si="0"/>
        <v>1660300</v>
      </c>
      <c r="C6" s="72">
        <f t="shared" si="0"/>
        <v>1660300</v>
      </c>
      <c r="D6" s="72">
        <f t="shared" si="0"/>
        <v>1660300</v>
      </c>
    </row>
    <row r="7" spans="1:8" ht="12.75" x14ac:dyDescent="0.2">
      <c r="A7" s="3" t="s">
        <v>5</v>
      </c>
      <c r="B7" s="58">
        <f t="shared" si="0"/>
        <v>1660300</v>
      </c>
      <c r="C7" s="72">
        <f t="shared" si="0"/>
        <v>1660300</v>
      </c>
      <c r="D7" s="72">
        <f t="shared" si="0"/>
        <v>1660300</v>
      </c>
    </row>
    <row r="8" spans="1:8" ht="12.75" x14ac:dyDescent="0.2">
      <c r="A8" s="67" t="s">
        <v>6</v>
      </c>
      <c r="B8" s="68">
        <f t="shared" si="0"/>
        <v>1660300</v>
      </c>
      <c r="C8" s="73">
        <f t="shared" si="0"/>
        <v>1660300</v>
      </c>
      <c r="D8" s="73">
        <f t="shared" si="0"/>
        <v>1660300</v>
      </c>
    </row>
    <row r="9" spans="1:8" ht="12.75" x14ac:dyDescent="0.2">
      <c r="A9" s="4" t="s">
        <v>7</v>
      </c>
      <c r="B9" s="59">
        <f>B11+B18+B61+B64</f>
        <v>1660300</v>
      </c>
      <c r="C9" s="74">
        <f t="shared" ref="C9:D9" si="1">C11+C18+C61+C64</f>
        <v>1660300</v>
      </c>
      <c r="D9" s="74">
        <f t="shared" si="1"/>
        <v>1660300</v>
      </c>
    </row>
    <row r="10" spans="1:8" ht="12.75" x14ac:dyDescent="0.2">
      <c r="A10" s="6" t="s">
        <v>8</v>
      </c>
      <c r="B10" s="58">
        <f>B11+B18+B61+B64</f>
        <v>1660300</v>
      </c>
      <c r="C10" s="72">
        <f t="shared" ref="C10:D10" si="2">C11+C18+C61+C64</f>
        <v>1660300</v>
      </c>
      <c r="D10" s="72">
        <f t="shared" si="2"/>
        <v>1660300</v>
      </c>
    </row>
    <row r="11" spans="1:8" ht="12.75" x14ac:dyDescent="0.2">
      <c r="A11" s="7" t="s">
        <v>9</v>
      </c>
      <c r="B11" s="60">
        <f>B12+B13+B14+B15+B17+B16</f>
        <v>973700</v>
      </c>
      <c r="C11" s="75">
        <f t="shared" ref="C11:D11" si="3">C12+C13+C14+C15+C17+C16</f>
        <v>973700</v>
      </c>
      <c r="D11" s="75">
        <f t="shared" si="3"/>
        <v>973700</v>
      </c>
    </row>
    <row r="12" spans="1:8" ht="12.75" x14ac:dyDescent="0.2">
      <c r="A12" s="55" t="s">
        <v>10</v>
      </c>
      <c r="B12" s="61">
        <v>790000</v>
      </c>
      <c r="C12" s="56">
        <v>790000</v>
      </c>
      <c r="D12" s="56">
        <v>790000</v>
      </c>
    </row>
    <row r="13" spans="1:8" ht="12.75" x14ac:dyDescent="0.2">
      <c r="A13" s="5" t="s">
        <v>11</v>
      </c>
      <c r="B13" s="62">
        <v>15700</v>
      </c>
      <c r="C13" s="72">
        <v>15700</v>
      </c>
      <c r="D13" s="72">
        <v>15700</v>
      </c>
    </row>
    <row r="14" spans="1:8" ht="15.75" customHeight="1" x14ac:dyDescent="0.2">
      <c r="A14" s="5" t="s">
        <v>12</v>
      </c>
      <c r="B14" s="58">
        <v>3000</v>
      </c>
      <c r="C14" s="72">
        <v>3000</v>
      </c>
      <c r="D14" s="72">
        <v>3000</v>
      </c>
    </row>
    <row r="15" spans="1:8" ht="12.75" x14ac:dyDescent="0.2">
      <c r="A15" s="5" t="s">
        <v>13</v>
      </c>
      <c r="B15" s="58">
        <v>5000</v>
      </c>
      <c r="C15" s="72">
        <v>5000</v>
      </c>
      <c r="D15" s="72">
        <v>5000</v>
      </c>
    </row>
    <row r="16" spans="1:8" ht="12.75" x14ac:dyDescent="0.2">
      <c r="A16" s="5" t="s">
        <v>67</v>
      </c>
      <c r="B16" s="58">
        <v>30000</v>
      </c>
      <c r="C16" s="72">
        <v>30000</v>
      </c>
      <c r="D16" s="72">
        <v>30000</v>
      </c>
    </row>
    <row r="17" spans="1:4" ht="12.75" x14ac:dyDescent="0.2">
      <c r="A17" s="5" t="s">
        <v>14</v>
      </c>
      <c r="B17" s="58">
        <v>130000</v>
      </c>
      <c r="C17" s="72">
        <v>130000</v>
      </c>
      <c r="D17" s="72">
        <v>130000</v>
      </c>
    </row>
    <row r="18" spans="1:4" ht="12.75" x14ac:dyDescent="0.2">
      <c r="A18" s="11" t="s">
        <v>15</v>
      </c>
      <c r="B18" s="66">
        <f>SUM( B19:B60)</f>
        <v>686600</v>
      </c>
      <c r="C18" s="76">
        <f t="shared" ref="C18:D18" si="4">SUM( C19:C60)</f>
        <v>686600</v>
      </c>
      <c r="D18" s="76">
        <f t="shared" si="4"/>
        <v>686600</v>
      </c>
    </row>
    <row r="19" spans="1:4" ht="12.75" x14ac:dyDescent="0.2">
      <c r="A19" s="5" t="s">
        <v>16</v>
      </c>
      <c r="B19" s="58">
        <v>0</v>
      </c>
      <c r="C19" s="72">
        <v>0</v>
      </c>
      <c r="D19" s="72">
        <v>0</v>
      </c>
    </row>
    <row r="20" spans="1:4" ht="12.75" x14ac:dyDescent="0.2">
      <c r="A20" s="5" t="s">
        <v>17</v>
      </c>
      <c r="B20" s="58">
        <v>0</v>
      </c>
      <c r="C20" s="72">
        <v>0</v>
      </c>
      <c r="D20" s="72">
        <v>0</v>
      </c>
    </row>
    <row r="21" spans="1:4" ht="12.75" x14ac:dyDescent="0.2">
      <c r="A21" s="5" t="s">
        <v>18</v>
      </c>
      <c r="B21" s="58">
        <v>0</v>
      </c>
      <c r="C21" s="72">
        <v>0</v>
      </c>
      <c r="D21" s="72">
        <v>0</v>
      </c>
    </row>
    <row r="22" spans="1:4" ht="12.75" x14ac:dyDescent="0.2">
      <c r="A22" s="5" t="s">
        <v>19</v>
      </c>
      <c r="B22" s="58">
        <v>18000</v>
      </c>
      <c r="C22" s="72">
        <v>18000</v>
      </c>
      <c r="D22" s="72">
        <v>18000</v>
      </c>
    </row>
    <row r="23" spans="1:4" ht="12.75" x14ac:dyDescent="0.2">
      <c r="A23" s="5" t="s">
        <v>20</v>
      </c>
      <c r="B23" s="58"/>
      <c r="C23" s="72"/>
      <c r="D23" s="72"/>
    </row>
    <row r="24" spans="1:4" ht="12.75" x14ac:dyDescent="0.2">
      <c r="A24" s="5" t="s">
        <v>21</v>
      </c>
      <c r="B24" s="58">
        <v>0</v>
      </c>
      <c r="C24" s="72">
        <v>0</v>
      </c>
      <c r="D24" s="72">
        <v>0</v>
      </c>
    </row>
    <row r="25" spans="1:4" ht="12.75" x14ac:dyDescent="0.2">
      <c r="A25" s="5" t="s">
        <v>22</v>
      </c>
      <c r="B25" s="58">
        <v>0</v>
      </c>
      <c r="C25" s="72">
        <v>0</v>
      </c>
      <c r="D25" s="72">
        <v>0</v>
      </c>
    </row>
    <row r="26" spans="1:4" ht="15.75" customHeight="1" x14ac:dyDescent="0.2">
      <c r="A26" s="5" t="s">
        <v>23</v>
      </c>
      <c r="B26" s="58">
        <v>0</v>
      </c>
      <c r="C26" s="72">
        <v>0</v>
      </c>
      <c r="D26" s="72">
        <v>0</v>
      </c>
    </row>
    <row r="27" spans="1:4" ht="12.75" x14ac:dyDescent="0.2">
      <c r="A27" s="5" t="s">
        <v>24</v>
      </c>
      <c r="B27" s="58">
        <v>0</v>
      </c>
      <c r="C27" s="72">
        <v>0</v>
      </c>
      <c r="D27" s="72">
        <v>0</v>
      </c>
    </row>
    <row r="28" spans="1:4" ht="12.75" x14ac:dyDescent="0.2">
      <c r="A28" s="5" t="s">
        <v>25</v>
      </c>
      <c r="B28" s="58">
        <v>0</v>
      </c>
      <c r="C28" s="72">
        <v>0</v>
      </c>
      <c r="D28" s="72">
        <v>0</v>
      </c>
    </row>
    <row r="29" spans="1:4" ht="12.75" x14ac:dyDescent="0.2">
      <c r="A29" s="5" t="s">
        <v>26</v>
      </c>
      <c r="B29" s="58">
        <v>0</v>
      </c>
      <c r="C29" s="72">
        <v>0</v>
      </c>
      <c r="D29" s="72">
        <v>0</v>
      </c>
    </row>
    <row r="30" spans="1:4" ht="12.75" x14ac:dyDescent="0.2">
      <c r="A30" s="5" t="s">
        <v>27</v>
      </c>
      <c r="B30" s="58">
        <v>0</v>
      </c>
      <c r="C30" s="72">
        <v>0</v>
      </c>
      <c r="D30" s="72">
        <v>0</v>
      </c>
    </row>
    <row r="31" spans="1:4" ht="12.75" x14ac:dyDescent="0.2">
      <c r="A31" s="5" t="s">
        <v>28</v>
      </c>
      <c r="B31" s="58">
        <v>0</v>
      </c>
      <c r="C31" s="72">
        <v>0</v>
      </c>
      <c r="D31" s="72">
        <v>0</v>
      </c>
    </row>
    <row r="32" spans="1:4" ht="12.75" x14ac:dyDescent="0.2">
      <c r="A32" s="5" t="s">
        <v>29</v>
      </c>
      <c r="B32" s="58">
        <v>0</v>
      </c>
      <c r="C32" s="72">
        <v>0</v>
      </c>
      <c r="D32" s="72">
        <v>0</v>
      </c>
    </row>
    <row r="33" spans="1:133" ht="25.5" x14ac:dyDescent="0.2">
      <c r="A33" s="5" t="s">
        <v>30</v>
      </c>
      <c r="B33" s="58">
        <v>0</v>
      </c>
      <c r="C33" s="72">
        <v>0</v>
      </c>
      <c r="D33" s="72">
        <v>0</v>
      </c>
    </row>
    <row r="34" spans="1:133" ht="25.5" x14ac:dyDescent="0.2">
      <c r="A34" s="5" t="s">
        <v>31</v>
      </c>
      <c r="B34" s="58">
        <v>0</v>
      </c>
      <c r="C34" s="72">
        <v>0</v>
      </c>
      <c r="D34" s="72">
        <v>0</v>
      </c>
    </row>
    <row r="35" spans="1:133" ht="12.75" x14ac:dyDescent="0.2">
      <c r="A35" s="5" t="s">
        <v>32</v>
      </c>
      <c r="B35" s="58">
        <v>0</v>
      </c>
      <c r="C35" s="72">
        <v>0</v>
      </c>
      <c r="D35" s="72">
        <v>0</v>
      </c>
    </row>
    <row r="36" spans="1:133" ht="12.75" x14ac:dyDescent="0.2">
      <c r="A36" s="5" t="s">
        <v>33</v>
      </c>
      <c r="B36" s="58">
        <v>0</v>
      </c>
      <c r="C36" s="72">
        <v>0</v>
      </c>
      <c r="D36" s="72">
        <v>0</v>
      </c>
    </row>
    <row r="37" spans="1:133" ht="12.75" x14ac:dyDescent="0.2">
      <c r="A37" s="5" t="s">
        <v>34</v>
      </c>
      <c r="B37" s="58">
        <v>0</v>
      </c>
      <c r="C37" s="72">
        <v>0</v>
      </c>
      <c r="D37" s="72">
        <v>0</v>
      </c>
    </row>
    <row r="38" spans="1:133" ht="12.75" x14ac:dyDescent="0.2">
      <c r="A38" s="5" t="s">
        <v>35</v>
      </c>
      <c r="B38" s="58">
        <v>0</v>
      </c>
      <c r="C38" s="72">
        <v>0</v>
      </c>
      <c r="D38" s="72">
        <v>0</v>
      </c>
    </row>
    <row r="39" spans="1:133" ht="25.5" x14ac:dyDescent="0.2">
      <c r="A39" s="5" t="s">
        <v>36</v>
      </c>
      <c r="B39" s="58">
        <v>0</v>
      </c>
      <c r="C39" s="72">
        <v>0</v>
      </c>
      <c r="D39" s="72">
        <v>0</v>
      </c>
    </row>
    <row r="40" spans="1:133" ht="25.5" x14ac:dyDescent="0.2">
      <c r="A40" s="10" t="s">
        <v>37</v>
      </c>
      <c r="B40" s="58">
        <v>0</v>
      </c>
      <c r="C40" s="72">
        <v>0</v>
      </c>
      <c r="D40" s="72">
        <v>0</v>
      </c>
    </row>
    <row r="41" spans="1:133" ht="15.75" customHeight="1" x14ac:dyDescent="0.2">
      <c r="A41" s="5" t="s">
        <v>38</v>
      </c>
      <c r="B41" s="58">
        <v>0</v>
      </c>
      <c r="C41" s="72">
        <v>0</v>
      </c>
      <c r="D41" s="72">
        <v>0</v>
      </c>
    </row>
    <row r="42" spans="1:133" ht="12.75" x14ac:dyDescent="0.2">
      <c r="A42" s="5" t="s">
        <v>39</v>
      </c>
      <c r="B42" s="58">
        <v>0</v>
      </c>
      <c r="C42" s="72">
        <v>0</v>
      </c>
      <c r="D42" s="72">
        <v>0</v>
      </c>
    </row>
    <row r="43" spans="1:133" ht="12.75" x14ac:dyDescent="0.2">
      <c r="A43" s="5" t="s">
        <v>40</v>
      </c>
      <c r="B43" s="58">
        <v>0</v>
      </c>
      <c r="C43" s="72">
        <v>0</v>
      </c>
      <c r="D43" s="72">
        <v>0</v>
      </c>
    </row>
    <row r="44" spans="1:133" ht="12.75" x14ac:dyDescent="0.2">
      <c r="A44" s="5" t="s">
        <v>41</v>
      </c>
      <c r="B44" s="58">
        <v>0</v>
      </c>
      <c r="C44" s="72">
        <v>0</v>
      </c>
      <c r="D44" s="72">
        <v>0</v>
      </c>
      <c r="E44" s="9"/>
      <c r="F44" s="9"/>
      <c r="G44" s="9"/>
      <c r="H44" s="9"/>
      <c r="I44" s="9"/>
      <c r="J44" s="9"/>
      <c r="K44" s="9"/>
      <c r="L44" s="9"/>
    </row>
    <row r="45" spans="1:133" s="8" customFormat="1" ht="12.75" x14ac:dyDescent="0.2">
      <c r="A45" s="10" t="s">
        <v>42</v>
      </c>
      <c r="B45" s="63">
        <v>0</v>
      </c>
      <c r="C45" s="77">
        <v>0</v>
      </c>
      <c r="D45" s="77"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</row>
    <row r="46" spans="1:133" ht="12.75" x14ac:dyDescent="0.2">
      <c r="A46" s="5" t="s">
        <v>43</v>
      </c>
      <c r="B46" s="58">
        <v>450000</v>
      </c>
      <c r="C46" s="72">
        <v>450000</v>
      </c>
      <c r="D46" s="72">
        <v>450000</v>
      </c>
    </row>
    <row r="47" spans="1:133" ht="12.75" x14ac:dyDescent="0.2">
      <c r="A47" s="5" t="s">
        <v>44</v>
      </c>
      <c r="B47" s="58">
        <v>0</v>
      </c>
      <c r="C47" s="72">
        <v>0</v>
      </c>
      <c r="D47" s="72">
        <v>0</v>
      </c>
    </row>
    <row r="48" spans="1:133" ht="12.75" x14ac:dyDescent="0.2">
      <c r="A48" s="5" t="s">
        <v>45</v>
      </c>
      <c r="B48" s="58">
        <v>0</v>
      </c>
      <c r="C48" s="72">
        <v>0</v>
      </c>
      <c r="D48" s="72">
        <v>0</v>
      </c>
    </row>
    <row r="49" spans="1:8" ht="12.75" x14ac:dyDescent="0.2">
      <c r="A49" s="5" t="s">
        <v>46</v>
      </c>
      <c r="B49" s="58">
        <v>0</v>
      </c>
      <c r="C49" s="72">
        <v>0</v>
      </c>
      <c r="D49" s="72">
        <v>0</v>
      </c>
    </row>
    <row r="50" spans="1:8" ht="12.75" x14ac:dyDescent="0.2">
      <c r="A50" s="5" t="s">
        <v>47</v>
      </c>
      <c r="B50" s="58">
        <v>9000</v>
      </c>
      <c r="C50" s="72">
        <v>9000</v>
      </c>
      <c r="D50" s="72">
        <v>9000</v>
      </c>
    </row>
    <row r="51" spans="1:8" ht="15.75" customHeight="1" x14ac:dyDescent="0.2">
      <c r="A51" s="5" t="s">
        <v>48</v>
      </c>
      <c r="B51" s="58">
        <v>0</v>
      </c>
      <c r="C51" s="72">
        <v>0</v>
      </c>
      <c r="D51" s="72">
        <v>0</v>
      </c>
    </row>
    <row r="52" spans="1:8" ht="12.75" x14ac:dyDescent="0.2">
      <c r="A52" s="5" t="s">
        <v>49</v>
      </c>
      <c r="B52" s="58">
        <v>0</v>
      </c>
      <c r="C52" s="72">
        <v>0</v>
      </c>
      <c r="D52" s="72">
        <v>0</v>
      </c>
    </row>
    <row r="53" spans="1:8" ht="12.75" x14ac:dyDescent="0.2">
      <c r="A53" s="5" t="s">
        <v>50</v>
      </c>
      <c r="B53" s="58">
        <v>0</v>
      </c>
      <c r="C53" s="72">
        <v>0</v>
      </c>
      <c r="D53" s="72">
        <v>0</v>
      </c>
    </row>
    <row r="54" spans="1:8" ht="25.5" x14ac:dyDescent="0.2">
      <c r="A54" s="5" t="s">
        <v>51</v>
      </c>
      <c r="B54" s="58">
        <v>0</v>
      </c>
      <c r="C54" s="72">
        <v>0</v>
      </c>
      <c r="D54" s="72">
        <v>0</v>
      </c>
      <c r="H54" s="1" t="s">
        <v>129</v>
      </c>
    </row>
    <row r="55" spans="1:8" ht="12.75" x14ac:dyDescent="0.2">
      <c r="A55" s="5" t="s">
        <v>66</v>
      </c>
      <c r="B55" s="58"/>
      <c r="C55" s="72"/>
      <c r="D55" s="72"/>
    </row>
    <row r="56" spans="1:8" ht="12.75" x14ac:dyDescent="0.2">
      <c r="A56" s="5" t="s">
        <v>52</v>
      </c>
      <c r="B56" s="63">
        <v>200000</v>
      </c>
      <c r="C56" s="77">
        <v>200000</v>
      </c>
      <c r="D56" s="77">
        <v>200000</v>
      </c>
    </row>
    <row r="57" spans="1:8" ht="25.5" x14ac:dyDescent="0.2">
      <c r="A57" s="5" t="s">
        <v>53</v>
      </c>
      <c r="B57" s="58">
        <v>9600</v>
      </c>
      <c r="C57" s="72">
        <v>9600</v>
      </c>
      <c r="D57" s="72">
        <v>9600</v>
      </c>
    </row>
    <row r="58" spans="1:8" ht="12.75" x14ac:dyDescent="0.2">
      <c r="A58" s="5" t="s">
        <v>54</v>
      </c>
      <c r="B58" s="58">
        <v>0</v>
      </c>
      <c r="C58" s="72">
        <v>0</v>
      </c>
      <c r="D58" s="72">
        <v>0</v>
      </c>
    </row>
    <row r="59" spans="1:8" ht="15.75" customHeight="1" x14ac:dyDescent="0.2">
      <c r="A59" s="5" t="s">
        <v>55</v>
      </c>
      <c r="B59" s="58">
        <v>0</v>
      </c>
      <c r="C59" s="72">
        <v>0</v>
      </c>
      <c r="D59" s="72">
        <v>0</v>
      </c>
    </row>
    <row r="60" spans="1:8" ht="12.75" x14ac:dyDescent="0.2">
      <c r="A60" s="5" t="s">
        <v>56</v>
      </c>
      <c r="B60" s="58">
        <v>0</v>
      </c>
      <c r="C60" s="72">
        <v>0</v>
      </c>
      <c r="D60" s="72">
        <v>0</v>
      </c>
    </row>
    <row r="61" spans="1:8" ht="12.75" x14ac:dyDescent="0.2">
      <c r="A61" s="11" t="s">
        <v>57</v>
      </c>
      <c r="B61" s="64">
        <f>+B64</f>
        <v>0</v>
      </c>
      <c r="C61" s="78">
        <f t="shared" ref="C61:D61" si="5">+C64</f>
        <v>0</v>
      </c>
      <c r="D61" s="78">
        <f t="shared" si="5"/>
        <v>0</v>
      </c>
    </row>
    <row r="62" spans="1:8" ht="12.75" x14ac:dyDescent="0.2">
      <c r="A62" s="5" t="s">
        <v>58</v>
      </c>
      <c r="B62" s="58">
        <v>0</v>
      </c>
      <c r="C62" s="72">
        <v>0</v>
      </c>
      <c r="D62" s="72">
        <v>0</v>
      </c>
    </row>
    <row r="63" spans="1:8" ht="12.75" x14ac:dyDescent="0.2">
      <c r="A63" s="5" t="s">
        <v>59</v>
      </c>
      <c r="B63" s="58">
        <v>0</v>
      </c>
      <c r="C63" s="72">
        <v>0</v>
      </c>
      <c r="D63" s="72">
        <v>0</v>
      </c>
    </row>
    <row r="64" spans="1:8" ht="12.75" x14ac:dyDescent="0.2">
      <c r="A64" s="11" t="s">
        <v>60</v>
      </c>
      <c r="B64" s="64">
        <f>B65+B66+B67+B68</f>
        <v>0</v>
      </c>
      <c r="C64" s="78">
        <f t="shared" ref="C64:D64" si="6">C65+C66+C67+C68</f>
        <v>0</v>
      </c>
      <c r="D64" s="78">
        <f t="shared" si="6"/>
        <v>0</v>
      </c>
    </row>
    <row r="65" spans="1:4" ht="12.75" x14ac:dyDescent="0.2">
      <c r="A65" s="5" t="s">
        <v>61</v>
      </c>
      <c r="B65" s="58">
        <v>0</v>
      </c>
      <c r="C65" s="72">
        <v>0</v>
      </c>
      <c r="D65" s="72">
        <v>0</v>
      </c>
    </row>
    <row r="66" spans="1:4" ht="12.75" x14ac:dyDescent="0.2">
      <c r="A66" s="5" t="s">
        <v>62</v>
      </c>
      <c r="B66" s="58">
        <v>0</v>
      </c>
      <c r="C66" s="72">
        <v>0</v>
      </c>
      <c r="D66" s="72">
        <v>0</v>
      </c>
    </row>
    <row r="67" spans="1:4" ht="12.75" x14ac:dyDescent="0.2">
      <c r="A67" s="5" t="s">
        <v>63</v>
      </c>
      <c r="B67" s="58">
        <v>0</v>
      </c>
      <c r="C67" s="72">
        <v>0</v>
      </c>
      <c r="D67" s="72">
        <v>0</v>
      </c>
    </row>
    <row r="68" spans="1:4" ht="15.75" customHeight="1" x14ac:dyDescent="0.2">
      <c r="A68" s="5" t="s">
        <v>64</v>
      </c>
      <c r="B68" s="58">
        <v>0</v>
      </c>
      <c r="C68" s="72">
        <v>0</v>
      </c>
      <c r="D68" s="72">
        <v>0</v>
      </c>
    </row>
    <row r="73" spans="1:4" ht="12.75" x14ac:dyDescent="0.2">
      <c r="A73" s="12" t="s">
        <v>65</v>
      </c>
      <c r="B73" s="64">
        <f>B74+B118+B115</f>
        <v>230000</v>
      </c>
      <c r="C73" s="78">
        <f t="shared" ref="C73:D73" si="7">C74+C118+C115</f>
        <v>230000</v>
      </c>
      <c r="D73" s="78">
        <f t="shared" si="7"/>
        <v>230000</v>
      </c>
    </row>
    <row r="74" spans="1:4" ht="12.75" x14ac:dyDescent="0.2">
      <c r="A74" s="7" t="s">
        <v>15</v>
      </c>
      <c r="B74" s="65">
        <f>SUM(B75:B114)</f>
        <v>199500</v>
      </c>
      <c r="C74" s="75">
        <f t="shared" ref="C74:D74" si="8">SUM(C75:C114)</f>
        <v>199500</v>
      </c>
      <c r="D74" s="75">
        <f t="shared" si="8"/>
        <v>199500</v>
      </c>
    </row>
    <row r="75" spans="1:4" ht="12.75" x14ac:dyDescent="0.2">
      <c r="A75" s="54" t="s">
        <v>113</v>
      </c>
      <c r="B75" s="58">
        <v>1000</v>
      </c>
      <c r="C75" s="72">
        <v>1000</v>
      </c>
      <c r="D75" s="72">
        <v>1000</v>
      </c>
    </row>
    <row r="76" spans="1:4" ht="12.75" x14ac:dyDescent="0.2">
      <c r="A76" s="5" t="s">
        <v>20</v>
      </c>
      <c r="B76" s="58">
        <v>5000</v>
      </c>
      <c r="C76" s="72">
        <v>5000</v>
      </c>
      <c r="D76" s="72">
        <v>5000</v>
      </c>
    </row>
    <row r="77" spans="1:4" ht="12.75" x14ac:dyDescent="0.2">
      <c r="A77" s="5" t="s">
        <v>21</v>
      </c>
      <c r="B77" s="58">
        <v>3000</v>
      </c>
      <c r="C77" s="72">
        <v>3000</v>
      </c>
      <c r="D77" s="72">
        <v>3000</v>
      </c>
    </row>
    <row r="78" spans="1:4" ht="12.75" x14ac:dyDescent="0.2">
      <c r="A78" s="5" t="s">
        <v>22</v>
      </c>
      <c r="B78" s="58">
        <v>6000</v>
      </c>
      <c r="C78" s="72">
        <v>6000</v>
      </c>
      <c r="D78" s="72">
        <v>6000</v>
      </c>
    </row>
    <row r="79" spans="1:4" ht="12.75" x14ac:dyDescent="0.2">
      <c r="A79" s="5" t="s">
        <v>23</v>
      </c>
      <c r="B79" s="58">
        <v>6000</v>
      </c>
      <c r="C79" s="72">
        <v>6000</v>
      </c>
      <c r="D79" s="72">
        <v>6000</v>
      </c>
    </row>
    <row r="80" spans="1:4" ht="12.75" x14ac:dyDescent="0.2">
      <c r="A80" s="5" t="s">
        <v>24</v>
      </c>
      <c r="B80" s="58">
        <v>2000</v>
      </c>
      <c r="C80" s="72">
        <v>2000</v>
      </c>
      <c r="D80" s="72">
        <v>2000</v>
      </c>
    </row>
    <row r="81" spans="1:4" ht="12.75" x14ac:dyDescent="0.2">
      <c r="A81" s="5" t="s">
        <v>25</v>
      </c>
      <c r="B81" s="58">
        <v>2000</v>
      </c>
      <c r="C81" s="72">
        <v>2000</v>
      </c>
      <c r="D81" s="72">
        <v>2000</v>
      </c>
    </row>
    <row r="82" spans="1:4" ht="12.75" x14ac:dyDescent="0.2">
      <c r="A82" s="5" t="s">
        <v>26</v>
      </c>
      <c r="B82" s="58">
        <v>3000</v>
      </c>
      <c r="C82" s="72">
        <v>3000</v>
      </c>
      <c r="D82" s="72">
        <v>3000</v>
      </c>
    </row>
    <row r="83" spans="1:4" ht="12.75" x14ac:dyDescent="0.2">
      <c r="A83" s="5" t="s">
        <v>27</v>
      </c>
      <c r="B83" s="58">
        <v>1500</v>
      </c>
      <c r="C83" s="72">
        <v>1500</v>
      </c>
      <c r="D83" s="72">
        <v>1500</v>
      </c>
    </row>
    <row r="84" spans="1:4" ht="12.75" x14ac:dyDescent="0.2">
      <c r="A84" s="5" t="s">
        <v>28</v>
      </c>
      <c r="B84" s="58">
        <v>31000</v>
      </c>
      <c r="C84" s="72">
        <v>31000</v>
      </c>
      <c r="D84" s="72">
        <v>31000</v>
      </c>
    </row>
    <row r="85" spans="1:4" ht="12.75" x14ac:dyDescent="0.2">
      <c r="A85" s="5" t="s">
        <v>29</v>
      </c>
      <c r="B85" s="58">
        <v>1000</v>
      </c>
      <c r="C85" s="72">
        <v>1000</v>
      </c>
      <c r="D85" s="72">
        <v>1000</v>
      </c>
    </row>
    <row r="86" spans="1:4" ht="25.5" x14ac:dyDescent="0.2">
      <c r="A86" s="5" t="s">
        <v>30</v>
      </c>
      <c r="B86" s="58">
        <v>0</v>
      </c>
      <c r="C86" s="72">
        <v>0</v>
      </c>
      <c r="D86" s="72">
        <v>0</v>
      </c>
    </row>
    <row r="87" spans="1:4" ht="25.5" x14ac:dyDescent="0.2">
      <c r="A87" s="5" t="s">
        <v>31</v>
      </c>
      <c r="B87" s="58">
        <v>6400</v>
      </c>
      <c r="C87" s="72">
        <v>6400</v>
      </c>
      <c r="D87" s="72">
        <v>6400</v>
      </c>
    </row>
    <row r="88" spans="1:4" ht="12.75" x14ac:dyDescent="0.2">
      <c r="A88" s="5" t="s">
        <v>32</v>
      </c>
      <c r="B88" s="58">
        <v>6000</v>
      </c>
      <c r="C88" s="72">
        <v>6000</v>
      </c>
      <c r="D88" s="72">
        <v>6000</v>
      </c>
    </row>
    <row r="89" spans="1:4" ht="12.75" x14ac:dyDescent="0.2">
      <c r="A89" s="5" t="s">
        <v>33</v>
      </c>
      <c r="B89" s="58">
        <v>2000</v>
      </c>
      <c r="C89" s="72">
        <v>2000</v>
      </c>
      <c r="D89" s="72">
        <v>2000</v>
      </c>
    </row>
    <row r="90" spans="1:4" ht="12.75" x14ac:dyDescent="0.2">
      <c r="A90" s="5" t="s">
        <v>34</v>
      </c>
      <c r="B90" s="58">
        <v>4000</v>
      </c>
      <c r="C90" s="72">
        <v>4000</v>
      </c>
      <c r="D90" s="72">
        <v>4000</v>
      </c>
    </row>
    <row r="91" spans="1:4" ht="12.75" x14ac:dyDescent="0.2">
      <c r="A91" s="5" t="s">
        <v>35</v>
      </c>
      <c r="B91" s="58">
        <v>1000</v>
      </c>
      <c r="C91" s="72">
        <v>1000</v>
      </c>
      <c r="D91" s="72">
        <v>1000</v>
      </c>
    </row>
    <row r="92" spans="1:4" ht="25.5" x14ac:dyDescent="0.2">
      <c r="A92" s="5" t="s">
        <v>36</v>
      </c>
      <c r="B92" s="58">
        <v>25000</v>
      </c>
      <c r="C92" s="72">
        <v>25000</v>
      </c>
      <c r="D92" s="72">
        <v>25000</v>
      </c>
    </row>
    <row r="93" spans="1:4" ht="25.5" x14ac:dyDescent="0.2">
      <c r="A93" s="10" t="s">
        <v>37</v>
      </c>
      <c r="B93" s="58">
        <v>17000</v>
      </c>
      <c r="C93" s="72">
        <v>17000</v>
      </c>
      <c r="D93" s="72">
        <v>17000</v>
      </c>
    </row>
    <row r="94" spans="1:4" ht="12.75" x14ac:dyDescent="0.2">
      <c r="A94" s="5" t="s">
        <v>38</v>
      </c>
      <c r="B94" s="58">
        <v>0</v>
      </c>
      <c r="C94" s="72">
        <v>0</v>
      </c>
      <c r="D94" s="72">
        <v>0</v>
      </c>
    </row>
    <row r="95" spans="1:4" ht="12.75" x14ac:dyDescent="0.2">
      <c r="A95" s="5" t="s">
        <v>39</v>
      </c>
      <c r="B95" s="58">
        <v>4000</v>
      </c>
      <c r="C95" s="72">
        <v>4000</v>
      </c>
      <c r="D95" s="72">
        <v>4000</v>
      </c>
    </row>
    <row r="96" spans="1:4" ht="12.75" x14ac:dyDescent="0.2">
      <c r="A96" s="5" t="s">
        <v>40</v>
      </c>
      <c r="B96" s="58">
        <v>5000</v>
      </c>
      <c r="C96" s="72">
        <v>5000</v>
      </c>
      <c r="D96" s="72">
        <v>5000</v>
      </c>
    </row>
    <row r="97" spans="1:4" ht="12.75" x14ac:dyDescent="0.2">
      <c r="A97" s="5" t="s">
        <v>41</v>
      </c>
      <c r="B97" s="58">
        <v>2000</v>
      </c>
      <c r="C97" s="72">
        <v>2000</v>
      </c>
      <c r="D97" s="72">
        <v>2000</v>
      </c>
    </row>
    <row r="98" spans="1:4" ht="12.75" x14ac:dyDescent="0.2">
      <c r="A98" s="10" t="s">
        <v>42</v>
      </c>
      <c r="B98" s="63">
        <v>1600</v>
      </c>
      <c r="C98" s="77">
        <v>1600</v>
      </c>
      <c r="D98" s="77">
        <v>1600</v>
      </c>
    </row>
    <row r="99" spans="1:4" ht="12.75" x14ac:dyDescent="0.2">
      <c r="A99" s="5" t="s">
        <v>43</v>
      </c>
      <c r="B99" s="58">
        <v>0</v>
      </c>
      <c r="C99" s="72">
        <v>0</v>
      </c>
      <c r="D99" s="72">
        <v>0</v>
      </c>
    </row>
    <row r="100" spans="1:4" ht="12.75" x14ac:dyDescent="0.2">
      <c r="A100" s="5" t="s">
        <v>44</v>
      </c>
      <c r="B100" s="58">
        <v>1000</v>
      </c>
      <c r="C100" s="72">
        <v>1000</v>
      </c>
      <c r="D100" s="72">
        <v>1000</v>
      </c>
    </row>
    <row r="101" spans="1:4" ht="12.75" x14ac:dyDescent="0.2">
      <c r="A101" s="5" t="s">
        <v>45</v>
      </c>
      <c r="B101" s="58">
        <v>3000</v>
      </c>
      <c r="C101" s="72">
        <v>3000</v>
      </c>
      <c r="D101" s="72">
        <v>3000</v>
      </c>
    </row>
    <row r="102" spans="1:4" ht="12.75" x14ac:dyDescent="0.2">
      <c r="A102" s="5" t="s">
        <v>46</v>
      </c>
      <c r="B102" s="58">
        <v>3000</v>
      </c>
      <c r="C102" s="72">
        <v>3000</v>
      </c>
      <c r="D102" s="72">
        <v>3000</v>
      </c>
    </row>
    <row r="103" spans="1:4" ht="12.75" x14ac:dyDescent="0.2">
      <c r="A103" s="5" t="s">
        <v>47</v>
      </c>
      <c r="B103" s="58">
        <v>0</v>
      </c>
      <c r="C103" s="72">
        <v>0</v>
      </c>
      <c r="D103" s="72">
        <v>0</v>
      </c>
    </row>
    <row r="104" spans="1:4" ht="12.75" x14ac:dyDescent="0.2">
      <c r="A104" s="5" t="s">
        <v>48</v>
      </c>
      <c r="B104" s="58">
        <v>15000</v>
      </c>
      <c r="C104" s="72">
        <v>15000</v>
      </c>
      <c r="D104" s="72">
        <v>15000</v>
      </c>
    </row>
    <row r="105" spans="1:4" ht="12.75" x14ac:dyDescent="0.2">
      <c r="A105" s="5" t="s">
        <v>49</v>
      </c>
      <c r="B105" s="58">
        <v>0</v>
      </c>
      <c r="C105" s="72">
        <v>0</v>
      </c>
      <c r="D105" s="72">
        <v>0</v>
      </c>
    </row>
    <row r="106" spans="1:4" ht="12.75" x14ac:dyDescent="0.2">
      <c r="A106" s="5" t="s">
        <v>50</v>
      </c>
      <c r="B106" s="58">
        <v>8000</v>
      </c>
      <c r="C106" s="72">
        <v>8000</v>
      </c>
      <c r="D106" s="72">
        <v>8000</v>
      </c>
    </row>
    <row r="107" spans="1:4" ht="25.5" x14ac:dyDescent="0.2">
      <c r="A107" s="5" t="s">
        <v>51</v>
      </c>
      <c r="B107" s="58">
        <v>2000</v>
      </c>
      <c r="C107" s="72">
        <v>2000</v>
      </c>
      <c r="D107" s="72">
        <v>2000</v>
      </c>
    </row>
    <row r="108" spans="1:4" ht="12.75" x14ac:dyDescent="0.2">
      <c r="A108" s="5" t="s">
        <v>114</v>
      </c>
      <c r="B108" s="58">
        <v>2000</v>
      </c>
      <c r="C108" s="72">
        <v>2000</v>
      </c>
      <c r="D108" s="72">
        <v>2000</v>
      </c>
    </row>
    <row r="109" spans="1:4" ht="12.75" x14ac:dyDescent="0.2">
      <c r="A109" s="5" t="s">
        <v>66</v>
      </c>
      <c r="B109" s="58">
        <v>20000</v>
      </c>
      <c r="C109" s="72">
        <v>20000</v>
      </c>
      <c r="D109" s="72">
        <v>20000</v>
      </c>
    </row>
    <row r="110" spans="1:4" ht="12.75" x14ac:dyDescent="0.2">
      <c r="A110" s="5" t="s">
        <v>52</v>
      </c>
      <c r="B110" s="58">
        <v>0</v>
      </c>
      <c r="C110" s="72">
        <v>0</v>
      </c>
      <c r="D110" s="72">
        <v>0</v>
      </c>
    </row>
    <row r="111" spans="1:4" ht="25.5" x14ac:dyDescent="0.2">
      <c r="A111" s="5" t="s">
        <v>53</v>
      </c>
      <c r="B111" s="58">
        <v>0</v>
      </c>
      <c r="C111" s="72">
        <v>0</v>
      </c>
      <c r="D111" s="72">
        <v>0</v>
      </c>
    </row>
    <row r="112" spans="1:4" ht="12.75" x14ac:dyDescent="0.2">
      <c r="A112" s="5" t="s">
        <v>54</v>
      </c>
      <c r="B112" s="58">
        <v>4000</v>
      </c>
      <c r="C112" s="72">
        <v>4000</v>
      </c>
      <c r="D112" s="72">
        <v>4000</v>
      </c>
    </row>
    <row r="113" spans="1:4" ht="12.75" x14ac:dyDescent="0.2">
      <c r="A113" s="5" t="s">
        <v>55</v>
      </c>
      <c r="B113" s="58">
        <v>1000</v>
      </c>
      <c r="C113" s="72">
        <v>1000</v>
      </c>
      <c r="D113" s="72">
        <v>1000</v>
      </c>
    </row>
    <row r="114" spans="1:4" ht="12.75" x14ac:dyDescent="0.2">
      <c r="A114" s="5" t="s">
        <v>56</v>
      </c>
      <c r="B114" s="58">
        <v>5000</v>
      </c>
      <c r="C114" s="72">
        <v>5000</v>
      </c>
      <c r="D114" s="72">
        <v>5000</v>
      </c>
    </row>
    <row r="115" spans="1:4" ht="12.75" x14ac:dyDescent="0.2">
      <c r="A115" s="11" t="s">
        <v>57</v>
      </c>
      <c r="B115" s="64">
        <f>B116+B117</f>
        <v>2000</v>
      </c>
      <c r="C115" s="78">
        <f t="shared" ref="C115:D115" si="9">C116+C117</f>
        <v>2000</v>
      </c>
      <c r="D115" s="78">
        <f t="shared" si="9"/>
        <v>2000</v>
      </c>
    </row>
    <row r="116" spans="1:4" ht="12.75" x14ac:dyDescent="0.2">
      <c r="A116" s="5" t="s">
        <v>58</v>
      </c>
      <c r="B116" s="58">
        <v>1000</v>
      </c>
      <c r="C116" s="72">
        <v>1000</v>
      </c>
      <c r="D116" s="72">
        <v>1000</v>
      </c>
    </row>
    <row r="117" spans="1:4" ht="12.75" x14ac:dyDescent="0.2">
      <c r="A117" s="5" t="s">
        <v>59</v>
      </c>
      <c r="B117" s="58">
        <v>1000</v>
      </c>
      <c r="C117" s="72">
        <v>1000</v>
      </c>
      <c r="D117" s="72">
        <v>1000</v>
      </c>
    </row>
    <row r="118" spans="1:4" ht="12.75" x14ac:dyDescent="0.2">
      <c r="A118" s="11" t="s">
        <v>60</v>
      </c>
      <c r="B118" s="64">
        <f>SUM(B119:B123)</f>
        <v>28500</v>
      </c>
      <c r="C118" s="78">
        <f t="shared" ref="C118:D118" si="10">SUM(C119:C123)</f>
        <v>28500</v>
      </c>
      <c r="D118" s="78">
        <f t="shared" si="10"/>
        <v>28500</v>
      </c>
    </row>
    <row r="119" spans="1:4" ht="12.75" x14ac:dyDescent="0.2">
      <c r="A119" s="5" t="s">
        <v>61</v>
      </c>
      <c r="B119" s="58">
        <v>2000</v>
      </c>
      <c r="C119" s="72">
        <v>2000</v>
      </c>
      <c r="D119" s="72">
        <v>2000</v>
      </c>
    </row>
    <row r="120" spans="1:4" ht="12.75" x14ac:dyDescent="0.2">
      <c r="A120" s="5" t="s">
        <v>62</v>
      </c>
      <c r="B120" s="58">
        <v>1000</v>
      </c>
      <c r="C120" s="72">
        <v>1000</v>
      </c>
      <c r="D120" s="72">
        <v>1000</v>
      </c>
    </row>
    <row r="121" spans="1:4" ht="12.75" x14ac:dyDescent="0.2">
      <c r="A121" s="5" t="s">
        <v>63</v>
      </c>
      <c r="B121" s="58">
        <v>1500</v>
      </c>
      <c r="C121" s="72">
        <v>1500</v>
      </c>
      <c r="D121" s="72">
        <v>1500</v>
      </c>
    </row>
    <row r="122" spans="1:4" ht="12.75" x14ac:dyDescent="0.2">
      <c r="A122" s="5" t="s">
        <v>115</v>
      </c>
      <c r="B122" s="58">
        <v>20000</v>
      </c>
      <c r="C122" s="72">
        <v>20000</v>
      </c>
      <c r="D122" s="72">
        <v>20000</v>
      </c>
    </row>
    <row r="123" spans="1:4" ht="12.75" x14ac:dyDescent="0.2">
      <c r="A123" s="5" t="s">
        <v>64</v>
      </c>
      <c r="B123" s="58">
        <v>4000</v>
      </c>
      <c r="C123" s="72">
        <v>4000</v>
      </c>
      <c r="D123" s="72">
        <v>4000</v>
      </c>
    </row>
  </sheetData>
  <pageMargins left="0.75" right="0.75" top="1" bottom="1" header="0.5" footer="0.5"/>
  <pageSetup paperSize="9" scale="70" orientation="landscape" horizontalDpi="300" verticalDpi="300" r:id="rId1"/>
  <rowBreaks count="3" manualBreakCount="3">
    <brk id="32" max="4" man="1"/>
    <brk id="60" max="4" man="1"/>
    <brk id="72" max="16383" man="1"/>
  </rowBreaks>
  <colBreaks count="1" manualBreakCount="1">
    <brk id="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Sažetak</vt:lpstr>
      <vt:lpstr>Rashodi prema funkcijskoj </vt:lpstr>
      <vt:lpstr>Ekonomska klasif.</vt:lpstr>
      <vt:lpstr>Izvor financiranja</vt:lpstr>
      <vt:lpstr>Posebni dio</vt:lpstr>
      <vt:lpstr>'Posebni dio'!Podrucje_ispisa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II. POSEBNI DIO PRORAČUNA</dc:title>
  <dc:creator>Pravna Služba</dc:creator>
  <cp:lastModifiedBy>racunovodstvo@domragusa.hr</cp:lastModifiedBy>
  <cp:lastPrinted>2025-10-14T07:26:56Z</cp:lastPrinted>
  <dcterms:created xsi:type="dcterms:W3CDTF">2025-05-27T10:02:02Z</dcterms:created>
  <dcterms:modified xsi:type="dcterms:W3CDTF">2026-02-12T11:29:09Z</dcterms:modified>
</cp:coreProperties>
</file>